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pivotCache/pivotCacheDefinition18.xml" ContentType="application/vnd.openxmlformats-officedocument.spreadsheetml.pivotCacheDefinition+xml"/>
  <Override PartName="/xl/pivotCache/pivotCacheDefinition19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timelines/timeline1.xml" ContentType="application/vnd.ms-excel.timelin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3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hidePivotFieldList="1" defaultThemeVersion="164011"/>
  <mc:AlternateContent xmlns:mc="http://schemas.openxmlformats.org/markup-compatibility/2006">
    <mc:Choice Requires="x15">
      <x15ac:absPath xmlns:x15ac="http://schemas.microsoft.com/office/spreadsheetml/2010/11/ac" url="C:\Users\USER\Documents\"/>
    </mc:Choice>
  </mc:AlternateContent>
  <bookViews>
    <workbookView xWindow="0" yWindow="0" windowWidth="20490" windowHeight="7650" activeTab="2"/>
  </bookViews>
  <sheets>
    <sheet name="CALCULATION 1" sheetId="1" r:id="rId1"/>
    <sheet name="CALCULATION 2" sheetId="2" r:id="rId2"/>
    <sheet name="PAGE 1" sheetId="3" r:id="rId3"/>
    <sheet name="PAGE 2" sheetId="4" r:id="rId4"/>
  </sheets>
  <definedNames>
    <definedName name="_xlchart.0" hidden="1">'CALCULATION 1'!$E$23:$E$33</definedName>
    <definedName name="_xlchart.1" hidden="1">'CALCULATION 1'!$H$22</definedName>
    <definedName name="_xlchart.2" hidden="1">'CALCULATION 1'!$H$23:$H$33</definedName>
    <definedName name="Customers">'CALCULATION 1'!$H$5</definedName>
    <definedName name="HighestCustomer">'CALCULATION 1'!$M$35</definedName>
    <definedName name="HMAXCustomer">'CALCULATION 1'!$N$35</definedName>
    <definedName name="Quantity">'CALCULATION 1'!$F$5</definedName>
    <definedName name="Sales">'CALCULATION 1'!$E$5</definedName>
    <definedName name="Timeline_date">#N/A</definedName>
    <definedName name="UnitPrice">'CALCULATION 1'!$G$5</definedName>
    <definedName name="YOYSALES">'CALCULATION 1'!$E$11</definedName>
  </definedNames>
  <calcPr calcId="162913"/>
  <pivotCaches>
    <pivotCache cacheId="0" r:id="rId5"/>
    <pivotCache cacheId="1" r:id="rId6"/>
    <pivotCache cacheId="2" r:id="rId7"/>
    <pivotCache cacheId="3" r:id="rId8"/>
    <pivotCache cacheId="4" r:id="rId9"/>
    <pivotCache cacheId="5" r:id="rId10"/>
    <pivotCache cacheId="6" r:id="rId11"/>
    <pivotCache cacheId="7" r:id="rId12"/>
    <pivotCache cacheId="8" r:id="rId13"/>
    <pivotCache cacheId="9" r:id="rId14"/>
    <pivotCache cacheId="10" r:id="rId15"/>
    <pivotCache cacheId="11" r:id="rId16"/>
    <pivotCache cacheId="12" r:id="rId17"/>
    <pivotCache cacheId="13" r:id="rId18"/>
    <pivotCache cacheId="14" r:id="rId19"/>
    <pivotCache cacheId="15" r:id="rId20"/>
    <pivotCache cacheId="16" r:id="rId21"/>
    <pivotCache cacheId="17" r:id="rId22"/>
  </pivotCaches>
  <extLs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18" r:id="rId23"/>
      </x15:timelineCachePivotCaches>
    </ext>
    <ext xmlns:x15="http://schemas.microsoft.com/office/spreadsheetml/2010/11/main" uri="{D0CA8CA8-9F24-4464-BF8E-62219DCF47F9}">
      <x15:timelineCacheRefs>
        <x15:timelineCacheRef r:id="rId24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ustomer_dim_a94cc5d4-4945-4b8b-ae02-c167836ae2cc" name="customer_dim" connection="Query - customer_dim"/>
          <x15:modelTable id="item_dim_286771b9-bde7-4a43-b626-4b56d1313341" name="item_dim" connection="Query - item_dim"/>
          <x15:modelTable id="store_dim_aff0a401-4a22-4105-b66e-bec3cb15f331" name="store_dim" connection="Query - store_dim"/>
          <x15:modelTable id="time_dim_d11891fd-7195-4f43-bd24-32bd572397bb" name="time_dim" connection="Query - time_dim"/>
          <x15:modelTable id="Trans_dim_3014251e-be25-4592-b13f-220ce522cdfd" name="Trans_dim" connection="Query - Trans_dim"/>
          <x15:modelTable id="fact_table_b0bc56c6-0d1c-4457-972e-5c6dd90f33ae" name="fact_table" connection="Query - fact_table"/>
          <x15:modelTable id="Query1_0efa01c7-4189-4bdd-aa44-ed485ca0ddc4" name="Query1" connection="Query - Query1"/>
        </x15:modelTables>
        <x15:modelRelationships>
          <x15:modelRelationship fromTable="fact_table" fromColumn="item_key" toTable="item_dim" toColumn="item_key"/>
          <x15:modelRelationship fromTable="fact_table" fromColumn="coustomer_key" toTable="customer_dim" toColumn="coustomer_key"/>
          <x15:modelRelationship fromTable="fact_table" fromColumn="store_key" toTable="store_dim" toColumn="store_key"/>
          <x15:modelRelationship fromTable="fact_table" fromColumn="time_key" toTable="time_dim" toColumn="time_key"/>
          <x15:modelRelationship fromTable="fact_table" fromColumn="payment_key" toTable="Trans_dim" toColumn="payment_key"/>
        </x15:modelRelationships>
      </x15:dataModel>
    </ext>
  </extLst>
</workbook>
</file>

<file path=xl/calcChain.xml><?xml version="1.0" encoding="utf-8"?>
<calcChain xmlns="http://schemas.openxmlformats.org/spreadsheetml/2006/main">
  <c r="N35" i="1" l="1"/>
  <c r="M35" i="1" l="1"/>
  <c r="O22" i="1"/>
  <c r="O24" i="1" s="1"/>
  <c r="O23" i="1" l="1"/>
  <c r="O27" i="1"/>
  <c r="O25" i="1"/>
  <c r="O26" i="1"/>
</calcChain>
</file>

<file path=xl/connections.xml><?xml version="1.0" encoding="utf-8"?>
<connections xmlns="http://schemas.openxmlformats.org/spreadsheetml/2006/main">
  <connection id="1" name="Query - customer_dim" description="Connection to the 'customer_dim' query in the workbook." type="100" refreshedVersion="6" minRefreshableVersion="5">
    <extLst>
      <ext xmlns:x15="http://schemas.microsoft.com/office/spreadsheetml/2010/11/main" uri="{DE250136-89BD-433C-8126-D09CA5730AF9}">
        <x15:connection id="fc5f4c38-b21d-4c74-bd48-684b325c4510">
          <x15:oledbPr connection="Provider=Microsoft.Mashup.OleDb.1;Data Source=$Workbook$;Location=customer_dim">
            <x15:dbTables>
              <x15:dbTable name="customer_dim"/>
            </x15:dbTables>
          </x15:oledbPr>
        </x15:connection>
      </ext>
    </extLst>
  </connection>
  <connection id="2" name="Query - fact_table" description="Connection to the 'fact_table' query in the workbook." type="100" refreshedVersion="6" minRefreshableVersion="5">
    <extLst>
      <ext xmlns:x15="http://schemas.microsoft.com/office/spreadsheetml/2010/11/main" uri="{DE250136-89BD-433C-8126-D09CA5730AF9}">
        <x15:connection id="da6f1509-684a-4ff1-bb0e-b1671b02d8ed">
          <x15:oledbPr connection="Provider=Microsoft.Mashup.OleDb.1;Data Source=$Workbook$;Location=fact_table">
            <x15:dbTables>
              <x15:dbTable name="fact_table"/>
            </x15:dbTables>
          </x15:oledbPr>
        </x15:connection>
      </ext>
    </extLst>
  </connection>
  <connection id="3" name="Query - item_dim" description="Connection to the 'item_dim' query in the workbook." type="100" refreshedVersion="6" minRefreshableVersion="5">
    <extLst>
      <ext xmlns:x15="http://schemas.microsoft.com/office/spreadsheetml/2010/11/main" uri="{DE250136-89BD-433C-8126-D09CA5730AF9}">
        <x15:connection id="e8751e22-1921-4a69-aca2-7925346effc7">
          <x15:oledbPr connection="Provider=Microsoft.Mashup.OleDb.1;Data Source=$Workbook$;Location=item_dim">
            <x15:dbTables>
              <x15:dbTable name="item_dim"/>
            </x15:dbTables>
          </x15:oledbPr>
        </x15:connection>
      </ext>
    </extLst>
  </connection>
  <connection id="4" name="Query - Query1" description="Connection to the 'Query1' query in the workbook." type="100" refreshedVersion="6" minRefreshableVersion="5">
    <extLst>
      <ext xmlns:x15="http://schemas.microsoft.com/office/spreadsheetml/2010/11/main" uri="{DE250136-89BD-433C-8126-D09CA5730AF9}">
        <x15:connection id="0b289f2b-4873-462b-be24-64e0349adf63"/>
      </ext>
    </extLst>
  </connection>
  <connection id="5" name="Query - store_dim" description="Connection to the 'store_dim' query in the workbook." type="100" refreshedVersion="6" minRefreshableVersion="5">
    <extLst>
      <ext xmlns:x15="http://schemas.microsoft.com/office/spreadsheetml/2010/11/main" uri="{DE250136-89BD-433C-8126-D09CA5730AF9}">
        <x15:connection id="72313f52-1afd-4a1f-bdc4-acb3814b429f">
          <x15:oledbPr connection="Provider=Microsoft.Mashup.OleDb.1;Data Source=$Workbook$;Location=store_dim">
            <x15:dbTables>
              <x15:dbTable name="store_dim"/>
            </x15:dbTables>
          </x15:oledbPr>
        </x15:connection>
      </ext>
    </extLst>
  </connection>
  <connection id="6" name="Query - time_dim" description="Connection to the 'time_dim' query in the workbook." type="100" refreshedVersion="6" minRefreshableVersion="5">
    <extLst>
      <ext xmlns:x15="http://schemas.microsoft.com/office/spreadsheetml/2010/11/main" uri="{DE250136-89BD-433C-8126-D09CA5730AF9}">
        <x15:connection id="d085b9ab-ece0-4c39-afc3-09dcd03f9412">
          <x15:oledbPr connection="Provider=Microsoft.Mashup.OleDb.1;Data Source=$Workbook$;Location=time_dim">
            <x15:dbTables>
              <x15:dbTable name="time_dim"/>
            </x15:dbTables>
          </x15:oledbPr>
        </x15:connection>
      </ext>
    </extLst>
  </connection>
  <connection id="7" name="Query - Trans_dim" description="Connection to the 'Trans_dim' query in the workbook." type="100" refreshedVersion="6" minRefreshableVersion="5">
    <extLst>
      <ext xmlns:x15="http://schemas.microsoft.com/office/spreadsheetml/2010/11/main" uri="{DE250136-89BD-433C-8126-D09CA5730AF9}">
        <x15:connection id="850b17f7-dd39-4b82-a836-f429896f2494">
          <x15:oledbPr connection="Provider=Microsoft.Mashup.OleDb.1;Data Source=$Workbook$;Location=Trans_dim">
            <x15:dbTables>
              <x15:dbTable name="Trans_dim"/>
            </x15:dbTables>
          </x15:oledbPr>
        </x15:connection>
      </ext>
    </extLst>
  </connection>
  <connection id="8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<sst xmlns="http://schemas.openxmlformats.org/spreadsheetml/2006/main" count="199" uniqueCount="97">
  <si>
    <t>Total Sales</t>
  </si>
  <si>
    <t>Total Quantity</t>
  </si>
  <si>
    <t>Avg. Unit Price</t>
  </si>
  <si>
    <t>Customers</t>
  </si>
  <si>
    <t>PY Sales</t>
  </si>
  <si>
    <t>PY Quantity</t>
  </si>
  <si>
    <t>PY Customers</t>
  </si>
  <si>
    <t>PY Avg. Unit Price</t>
  </si>
  <si>
    <t>YOY SALES</t>
  </si>
  <si>
    <t>YOY QTY</t>
  </si>
  <si>
    <t>YOY Avg. Price</t>
  </si>
  <si>
    <t>YOY Customers</t>
  </si>
  <si>
    <t xml:space="preserve"> </t>
  </si>
  <si>
    <t>Grand Total</t>
  </si>
  <si>
    <t>Months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</si>
  <si>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</si>
  <si>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</si>
  <si>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</si>
  <si>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</si>
  <si>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</si>
  <si>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</si>
  <si>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</si>
  <si>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</si>
  <si>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</si>
  <si>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</si>
  <si>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</si>
  <si>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</si>
  <si>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 xml:space="preserve"> Avg. Unit Price</t>
  </si>
  <si>
    <t xml:space="preserve"> Months</t>
  </si>
  <si>
    <t>Bangladesh</t>
  </si>
  <si>
    <t>Cambodia</t>
  </si>
  <si>
    <t>China</t>
  </si>
  <si>
    <t>Finland</t>
  </si>
  <si>
    <t>Germany</t>
  </si>
  <si>
    <t>India</t>
  </si>
  <si>
    <t>Lithuania</t>
  </si>
  <si>
    <t>Netherlands</t>
  </si>
  <si>
    <t>Poland</t>
  </si>
  <si>
    <t>United States</t>
  </si>
  <si>
    <t>Countries</t>
  </si>
  <si>
    <t>Top 5 Countries</t>
  </si>
  <si>
    <t xml:space="preserve">Top 5 Units by Quantity </t>
  </si>
  <si>
    <t>bags</t>
  </si>
  <si>
    <t>bottles</t>
  </si>
  <si>
    <t>cans</t>
  </si>
  <si>
    <t>Ct</t>
  </si>
  <si>
    <t>oz</t>
  </si>
  <si>
    <t>Units</t>
  </si>
  <si>
    <t>jyoti</t>
  </si>
  <si>
    <t>neha</t>
  </si>
  <si>
    <t>pooja</t>
  </si>
  <si>
    <t>poonam</t>
  </si>
  <si>
    <t>sunita</t>
  </si>
  <si>
    <t xml:space="preserve">Top 5 Customers </t>
  </si>
  <si>
    <t>card</t>
  </si>
  <si>
    <t>cash</t>
  </si>
  <si>
    <t>mobile</t>
  </si>
  <si>
    <t>Transaction Type</t>
  </si>
  <si>
    <t>1st Week</t>
  </si>
  <si>
    <t>2nd Week</t>
  </si>
  <si>
    <t>3rd Week</t>
  </si>
  <si>
    <t>4th Week</t>
  </si>
  <si>
    <t>Weeks</t>
  </si>
  <si>
    <t>Top Selling Products</t>
  </si>
  <si>
    <t>Coffee K-Cups</t>
  </si>
  <si>
    <t>Food - Chips</t>
  </si>
  <si>
    <t>Food - Healthy</t>
  </si>
  <si>
    <t>Kitchen Supplies</t>
  </si>
  <si>
    <t>Items</t>
  </si>
  <si>
    <t>BIGSO AB</t>
  </si>
  <si>
    <t>Bolsius Boxmeer</t>
  </si>
  <si>
    <t>CHERRY GROUP CO.,LTD</t>
  </si>
  <si>
    <t>CHROMADURLIN S.A.S</t>
  </si>
  <si>
    <t>DENIMACH LTD</t>
  </si>
  <si>
    <t>Friedola 1888 GmbH</t>
  </si>
  <si>
    <t>HARDFORD AB</t>
  </si>
  <si>
    <t>Indo Count Industries Ltd</t>
  </si>
  <si>
    <t>MAESA SAS</t>
  </si>
  <si>
    <t>Suppliers</t>
  </si>
  <si>
    <t>BARISAL</t>
  </si>
  <si>
    <t>CHITTAGONG</t>
  </si>
  <si>
    <t>DHAKA</t>
  </si>
  <si>
    <t>KHULNA</t>
  </si>
  <si>
    <t>RAJSHAHI</t>
  </si>
  <si>
    <t>RANGPUR</t>
  </si>
  <si>
    <t>SYLHET</t>
  </si>
  <si>
    <t>Store Division</t>
  </si>
  <si>
    <t>Customers2</t>
  </si>
  <si>
    <t>Counries</t>
  </si>
  <si>
    <t>Beverage</t>
  </si>
  <si>
    <t>NINGBO SEDUNO CO.LTD</t>
  </si>
  <si>
    <t>COMILLA</t>
  </si>
  <si>
    <t>DINAJPUR</t>
  </si>
  <si>
    <t>KISHOREGONJ</t>
  </si>
  <si>
    <t>MYMENSINGH</t>
  </si>
  <si>
    <t>TANGAIL</t>
  </si>
  <si>
    <t>Districts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</si>
</sst>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3">
    <numFmt numFmtId="164" formatCode="[Green]\_xd83d_\_xdd3a_0.00%;[Red]\_xd83d_\_xdd3b_\-0.00%;0.00%"/>
    <numFmt numFmtId="165" formatCode="[&gt;=1000000]\$0.0,,&quot;M&quot;;[&gt;=1000]\$0.0,&quot;K&quot;;\$0"/>
    <numFmt numFmtId="166" formatCode="[&gt;=1000000]\$0.00,,&quot;M&quot;;[&gt;=1000]\$0.00,&quot;K&quot;;\$0"/>
    <numFmt numFmtId="167" formatCode="[&gt;=1000000]\$0.0,,&quot;M&quot;;[&gt;=1000]0.0,&quot;K&quot;;\$0"/>
    <numFmt numFmtId="168" formatCode="[&gt;=1000000]\$0.0,,&quot;M&quot;;[&gt;=1000]\$0.00,&quot;K&quot;;\$0"/>
    <numFmt numFmtId="169" formatCode="[&gt;=1000000]0.0,,&quot;M&quot;;[&gt;=1000]\$0.00,&quot;K&quot;;\$0"/>
    <numFmt numFmtId="170" formatCode="[&gt;=1000000]0.0,,&quot;M&quot;;[&gt;=1000]0.0,&quot;K&quot;;\$0"/>
    <numFmt numFmtId="171" formatCode="[&gt;=1000000]\$0.0,,&quot;M&quot;;[&gt;=1000]\$0,&quot;K&quot;;\$0"/>
    <numFmt numFmtId="172" formatCode="[&gt;=1000000]0.0,,&quot;M&quot;;[&gt;=1000]0,&quot;K&quot;;\$0"/>
    <numFmt numFmtId="173" formatCode="[&gt;=1000000]\$0.0,,&quot;M&quot;;[&gt;=1000]\$0.0,&quot;K&quot;;\$0.0"/>
    <numFmt numFmtId="174" formatCode="[Green]\_xd83d_\_xdd3a_0.00%;[Red]\_xd83d_\_xdd3b_\-0.00%;[Green]0.00%"/>
    <numFmt numFmtId="175" formatCode="[&gt;=1000000]0,,&quot;M&quot;;[&gt;=1000]0.0,&quot;K&quot;;\$0"/>
    <numFmt numFmtId="176" formatCode="[&gt;=1000000]\$0.0,,&quot;M&quot;;[&gt;=1000]0,&quot;K&quot;;\$0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Arial"/>
      <family val="2"/>
    </font>
    <font>
      <sz val="1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Arial"/>
    </font>
    <font>
      <sz val="12"/>
      <color theme="1"/>
      <name val="Calibri"/>
      <family val="2"/>
      <scheme val="minor"/>
    </font>
    <font>
      <b/>
      <sz val="12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rgb="FF4E4C71"/>
        <bgColor indexed="64"/>
      </patternFill>
    </fill>
    <fill>
      <patternFill patternType="solid">
        <fgColor rgb="FFFFC000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/>
      <right/>
      <top style="medium">
        <color theme="0"/>
      </top>
      <bottom style="medium">
        <color theme="0"/>
      </bottom>
      <diagonal/>
    </border>
    <border>
      <left/>
      <right style="medium">
        <color theme="0"/>
      </right>
      <top style="medium">
        <color theme="0"/>
      </top>
      <bottom style="medium">
        <color theme="0"/>
      </bottom>
      <diagonal/>
    </border>
    <border>
      <left/>
      <right/>
      <top style="thin">
        <color rgb="FF999999"/>
      </top>
      <bottom style="thin">
        <color rgb="FF999999"/>
      </bottom>
      <diagonal/>
    </border>
    <border>
      <left/>
      <right style="thin">
        <color rgb="FF999999"/>
      </right>
      <top style="thin">
        <color rgb="FF999999"/>
      </top>
      <bottom style="thin">
        <color rgb="FF999999"/>
      </bottom>
      <diagonal/>
    </border>
    <border>
      <left style="thin">
        <color rgb="FF999999"/>
      </left>
      <right/>
      <top/>
      <bottom style="thin">
        <color rgb="FF999999"/>
      </bottom>
      <diagonal/>
    </border>
    <border>
      <left/>
      <right/>
      <top/>
      <bottom style="medium">
        <color theme="0"/>
      </bottom>
      <diagonal/>
    </border>
  </borders>
  <cellStyleXfs count="2">
    <xf numFmtId="0" fontId="0" fillId="0" borderId="0"/>
    <xf numFmtId="0" fontId="4" fillId="0" borderId="0" applyProtection="0"/>
  </cellStyleXfs>
  <cellXfs count="34">
    <xf numFmtId="0" fontId="0" fillId="0" borderId="0" xfId="0"/>
    <xf numFmtId="0" fontId="0" fillId="0" borderId="0" xfId="0"/>
    <xf numFmtId="165" fontId="0" fillId="0" borderId="0" xfId="0" applyNumberFormat="1"/>
    <xf numFmtId="166" fontId="0" fillId="0" borderId="0" xfId="0" applyNumberFormat="1"/>
    <xf numFmtId="167" fontId="0" fillId="0" borderId="0" xfId="0" applyNumberFormat="1"/>
    <xf numFmtId="168" fontId="0" fillId="0" borderId="0" xfId="0" applyNumberFormat="1"/>
    <xf numFmtId="169" fontId="0" fillId="0" borderId="0" xfId="0" applyNumberFormat="1"/>
    <xf numFmtId="170" fontId="0" fillId="0" borderId="0" xfId="0" applyNumberFormat="1"/>
    <xf numFmtId="0" fontId="0" fillId="2" borderId="0" xfId="0" applyFill="1"/>
    <xf numFmtId="0" fontId="0" fillId="0" borderId="0" xfId="0" pivotButton="1"/>
    <xf numFmtId="0" fontId="0" fillId="0" borderId="0" xfId="0" applyAlignment="1">
      <alignment horizontal="left"/>
    </xf>
    <xf numFmtId="171" fontId="0" fillId="0" borderId="0" xfId="0" applyNumberFormat="1"/>
    <xf numFmtId="172" fontId="0" fillId="0" borderId="0" xfId="0" applyNumberFormat="1"/>
    <xf numFmtId="0" fontId="0" fillId="3" borderId="0" xfId="0" applyFill="1"/>
    <xf numFmtId="173" fontId="0" fillId="0" borderId="0" xfId="0" applyNumberFormat="1"/>
    <xf numFmtId="164" fontId="2" fillId="0" borderId="0" xfId="0" applyNumberFormat="1" applyFont="1" applyAlignment="1">
      <alignment horizontal="center"/>
    </xf>
    <xf numFmtId="0" fontId="0" fillId="0" borderId="0" xfId="0" applyBorder="1"/>
    <xf numFmtId="0" fontId="0" fillId="2" borderId="1" xfId="0" applyFill="1" applyBorder="1"/>
    <xf numFmtId="0" fontId="0" fillId="0" borderId="2" xfId="0" applyBorder="1"/>
    <xf numFmtId="0" fontId="0" fillId="0" borderId="3" xfId="0" applyBorder="1"/>
    <xf numFmtId="0" fontId="0" fillId="0" borderId="0" xfId="0" applyFill="1"/>
    <xf numFmtId="3" fontId="0" fillId="0" borderId="0" xfId="0" applyNumberFormat="1"/>
    <xf numFmtId="0" fontId="1" fillId="0" borderId="0" xfId="0" applyFont="1" applyAlignment="1"/>
    <xf numFmtId="0" fontId="0" fillId="0" borderId="0" xfId="0" applyAlignment="1"/>
    <xf numFmtId="176" fontId="0" fillId="0" borderId="0" xfId="0" applyNumberFormat="1"/>
    <xf numFmtId="175" fontId="0" fillId="0" borderId="0" xfId="0" applyNumberFormat="1"/>
    <xf numFmtId="0" fontId="3" fillId="0" borderId="7" xfId="0" applyFont="1" applyFill="1" applyBorder="1"/>
    <xf numFmtId="164" fontId="5" fillId="0" borderId="4" xfId="0" applyNumberFormat="1" applyFont="1" applyBorder="1" applyAlignment="1">
      <alignment horizontal="center"/>
    </xf>
    <xf numFmtId="164" fontId="5" fillId="0" borderId="6" xfId="0" applyNumberFormat="1" applyFont="1" applyBorder="1" applyAlignment="1">
      <alignment horizontal="center"/>
    </xf>
    <xf numFmtId="174" fontId="5" fillId="0" borderId="5" xfId="0" applyNumberFormat="1" applyFont="1" applyBorder="1" applyAlignment="1">
      <alignment horizontal="center"/>
    </xf>
    <xf numFmtId="174" fontId="6" fillId="0" borderId="0" xfId="0" applyNumberFormat="1" applyFont="1" applyFill="1" applyAlignment="1">
      <alignment horizontal="center"/>
    </xf>
    <xf numFmtId="174" fontId="7" fillId="0" borderId="0" xfId="0" applyNumberFormat="1" applyFont="1" applyFill="1" applyAlignment="1">
      <alignment horizontal="center"/>
    </xf>
    <xf numFmtId="176" fontId="0" fillId="0" borderId="0" xfId="0" applyNumberFormat="1" applyAlignment="1">
      <alignment horizontal="left"/>
    </xf>
    <xf numFmtId="0" fontId="0" fillId="0" borderId="0" xfId="0" applyAlignment="1">
      <alignment horizontal="center"/>
    </xf>
  </cellXfs>
  <cellStyles count="2">
    <cellStyle name="Normal" xfId="0" builtinId="0"/>
    <cellStyle name="Style 1" xfId="1"/>
  </cellStyles>
  <dxfs count="130">
    <dxf>
      <numFmt numFmtId="171" formatCode="[&gt;=1000000]\$0.0,,&quot;M&quot;;[&gt;=1000]\$0,&quot;K&quot;;\$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171" formatCode="[&gt;=1000000]\$0.0,,&quot;M&quot;;[&gt;=1000]\$0,&quot;K&quot;;\$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171" formatCode="[&gt;=1000000]\$0.0,,&quot;M&quot;;[&gt;=1000]\$0,&quot;K&quot;;\$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171" formatCode="[&gt;=1000000]\$0.0,,&quot;M&quot;;[&gt;=1000]\$0,&quot;K&quot;;\$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171" formatCode="[&gt;=1000000]\$0.0,,&quot;M&quot;;[&gt;=1000]\$0,&quot;K&quot;;\$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171" formatCode="[&gt;=1000000]\$0.0,,&quot;M&quot;;[&gt;=1000]\$0,&quot;K&quot;;\$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173" formatCode="[&gt;=1000000]\$0.0,,&quot;M&quot;;[&gt;=1000]\$0.0,&quot;K&quot;;\$0.0"/>
    </dxf>
    <dxf>
      <numFmt numFmtId="175" formatCode="[&gt;=1000000]0,,&quot;M&quot;;[&gt;=1000]0.0,&quot;K&quot;;\$0"/>
    </dxf>
    <dxf>
      <numFmt numFmtId="167" formatCode="[&gt;=1000000]\$0.0,,&quot;M&quot;;[&gt;=1000]0.0,&quot;K&quot;;\$0"/>
    </dxf>
    <dxf>
      <numFmt numFmtId="167" formatCode="[&gt;=1000000]\$0.0,,&quot;M&quot;;[&gt;=1000]0.0,&quot;K&quot;;\$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2" formatCode="0.00"/>
    </dxf>
    <dxf>
      <numFmt numFmtId="3" formatCode="#,##0"/>
    </dxf>
    <dxf>
      <numFmt numFmtId="3" formatCode="#,##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170" formatCode="[&gt;=1000000]0.0,,&quot;M&quot;;[&gt;=1000]0.0,&quot;K&quot;;\$0"/>
    </dxf>
    <dxf>
      <numFmt numFmtId="169" formatCode="[&gt;=1000000]0.0,,&quot;M&quot;;[&gt;=1000]\$0.00,&quot;K&quot;;\$0"/>
    </dxf>
    <dxf>
      <numFmt numFmtId="168" formatCode="[&gt;=1000000]\$0.0,,&quot;M&quot;;[&gt;=1000]\$0.00,&quot;K&quot;;\$0"/>
    </dxf>
    <dxf>
      <numFmt numFmtId="166" formatCode="[&gt;=1000000]\$0.00,,&quot;M&quot;;[&gt;=1000]\$0.00,&quot;K&quot;;\$0"/>
    </dxf>
    <dxf>
      <numFmt numFmtId="4" formatCode="#,##0.00"/>
    </dxf>
    <dxf>
      <numFmt numFmtId="3" formatCode="#,##0"/>
    </dxf>
    <dxf>
      <numFmt numFmtId="171" formatCode="[&gt;=1000000]\$0.0,,&quot;M&quot;;[&gt;=1000]\$0,&quot;K&quot;;\$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172" formatCode="[&gt;=1000000]0.0,,&quot;M&quot;;[&gt;=1000]0,&quot;K&quot;;\$0"/>
    </dxf>
    <dxf>
      <numFmt numFmtId="170" formatCode="[&gt;=1000000]0.0,,&quot;M&quot;;[&gt;=1000]0.0,&quot;K&quot;;\$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numFmt numFmtId="176" formatCode="[&gt;=1000000]\$0.0,,&quot;M&quot;;[&gt;=1000]0,&quot;K&quot;;\$0"/>
    </dxf>
    <dxf>
      <numFmt numFmtId="171" formatCode="[&gt;=1000000]\$0.0,,&quot;M&quot;;[&gt;=1000]\$0,&quot;K&quot;;\$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font>
        <b/>
        <name val="Times New Roman"/>
        <scheme val="none"/>
      </font>
    </dxf>
    <dxf>
      <font>
        <b/>
        <name val="Times New Roman"/>
        <scheme val="none"/>
      </font>
    </dxf>
    <dxf>
      <font>
        <sz val="12"/>
      </font>
    </dxf>
    <dxf>
      <font>
        <sz val="13"/>
      </font>
    </dxf>
    <dxf>
      <font>
        <sz val="12"/>
      </font>
    </dxf>
    <dxf>
      <font>
        <b/>
      </font>
    </dxf>
    <dxf>
      <font>
        <sz val="14"/>
      </font>
    </dxf>
    <dxf>
      <font>
        <name val="Times New Roman"/>
        <scheme val="none"/>
      </font>
    </dxf>
    <dxf>
      <fill>
        <patternFill patternType="none">
          <bgColor auto="1"/>
        </patternFill>
      </fill>
    </dxf>
    <dxf>
      <fill>
        <patternFill>
          <bgColor theme="0"/>
        </patternFill>
      </fill>
    </dxf>
    <dxf>
      <fill>
        <patternFill patternType="solid">
          <bgColor theme="0"/>
        </patternFill>
      </fill>
    </dxf>
    <dxf>
      <fill>
        <patternFill>
          <bgColor auto="1"/>
        </patternFill>
      </fill>
    </dxf>
    <dxf>
      <font>
        <sz val="12"/>
      </font>
    </dxf>
    <dxf>
      <alignment horizontal="center" readingOrder="0"/>
    </dxf>
    <dxf>
      <numFmt numFmtId="174" formatCode="[Green]\_xd83d_\_xdd3a_0.00%;[Red]\_xd83d_\_xdd3b_\-0.00%;[Green]0.00%"/>
    </dxf>
    <dxf>
      <numFmt numFmtId="164" formatCode="[Green]\_xd83d_\_xdd3a_0.00%;[Red]\_xd83d_\_xdd3b_\-0.00%;0.00%"/>
    </dxf>
    <dxf>
      <numFmt numFmtId="3" formatCode="#,##0"/>
    </dxf>
    <dxf>
      <numFmt numFmtId="0" formatCode="General"/>
    </dxf>
    <dxf>
      <font>
        <b/>
      </font>
    </dxf>
    <dxf>
      <numFmt numFmtId="174" formatCode="[Green]\_xd83d_\_xdd3a_0.00%;[Red]\_xd83d_\_xdd3b_\-0.00%;[Green]0.00%"/>
    </dxf>
    <dxf>
      <font>
        <sz val="11"/>
      </font>
    </dxf>
    <dxf>
      <font>
        <name val="Arial"/>
        <scheme val="none"/>
      </font>
    </dxf>
    <dxf>
      <font>
        <b/>
      </font>
    </dxf>
    <dxf>
      <font>
        <b/>
      </font>
    </dxf>
    <dxf>
      <font>
        <sz val="12"/>
      </font>
    </dxf>
    <dxf>
      <alignment horizontal="center" readingOrder="0"/>
    </dxf>
    <dxf>
      <font>
        <color auto="1"/>
      </font>
    </dxf>
    <dxf>
      <fill>
        <patternFill>
          <bgColor auto="1"/>
        </patternFill>
      </fill>
    </dxf>
    <dxf>
      <border>
        <left/>
        <top/>
      </border>
    </dxf>
    <dxf>
      <border>
        <top/>
      </border>
    </dxf>
    <dxf>
      <border>
        <left style="medium">
          <color theme="0"/>
        </left>
        <right style="medium">
          <color theme="0"/>
        </right>
        <top style="medium">
          <color theme="0"/>
        </top>
        <bottom style="medium">
          <color theme="0"/>
        </bottom>
      </border>
    </dxf>
    <dxf>
      <font>
        <sz val="11"/>
      </font>
    </dxf>
    <dxf>
      <font>
        <sz val="10"/>
      </font>
    </dxf>
    <dxf>
      <font>
        <sz val="11"/>
      </font>
    </dxf>
    <dxf>
      <font>
        <b/>
      </font>
    </dxf>
    <dxf>
      <font>
        <sz val="12"/>
      </font>
    </dxf>
    <dxf>
      <font>
        <name val="Arial"/>
        <scheme val="none"/>
      </font>
    </dxf>
    <dxf>
      <alignment horizontal="center" readingOrder="0"/>
    </dxf>
    <dxf>
      <numFmt numFmtId="164" formatCode="[Green]\_xd83d_\_xdd3a_0.00%;[Red]\_xd83d_\_xdd3b_\-0.00%;0.00%"/>
    </dxf>
    <dxf>
      <numFmt numFmtId="0" formatCode="General"/>
    </dxf>
    <dxf>
      <numFmt numFmtId="178" formatCode="[Green]0.00%;[Red]\-0.00%;0.00%"/>
    </dxf>
    <dxf>
      <numFmt numFmtId="8" formatCode="#,##0.00;[Red]\-#,##0.00"/>
    </dxf>
    <dxf>
      <numFmt numFmtId="13" formatCode="0%"/>
    </dxf>
    <dxf>
      <numFmt numFmtId="14" formatCode="0.00%"/>
    </dxf>
    <dxf>
      <numFmt numFmtId="13" formatCode="0%"/>
    </dxf>
    <dxf>
      <numFmt numFmtId="2" formatCode="0.00"/>
    </dxf>
    <dxf>
      <numFmt numFmtId="2" formatCode="0.00"/>
    </dxf>
    <dxf>
      <numFmt numFmtId="14" formatCode="0.00%"/>
    </dxf>
    <dxf>
      <numFmt numFmtId="13" formatCode="0%"/>
    </dxf>
    <dxf>
      <numFmt numFmtId="177" formatCode="#,##0.0000"/>
    </dxf>
    <dxf>
      <numFmt numFmtId="3" formatCode="#,##0"/>
    </dxf>
    <dxf>
      <numFmt numFmtId="165" formatCode="[&gt;=1000000]\$0.0,,&quot;M&quot;;[&gt;=1000]\$0.0,&quot;K&quot;;\$0"/>
    </dxf>
    <dxf>
      <numFmt numFmtId="3" formatCode="#,##0"/>
    </dxf>
    <dxf>
      <numFmt numFmtId="0" formatCode="General"/>
    </dxf>
    <dxf>
      <font>
        <b/>
        <sz val="11"/>
        <color theme="1"/>
      </font>
    </dxf>
    <dxf>
      <fill>
        <patternFill patternType="solid">
          <fgColor theme="0"/>
          <bgColor theme="1"/>
        </patternFill>
      </fill>
      <border>
        <left style="thin">
          <color theme="1" tint="-0.499984740745262"/>
        </left>
        <right style="thin">
          <color theme="1" tint="-0.499984740745262"/>
        </right>
        <top style="thin">
          <color theme="1" tint="-0.499984740745262"/>
        </top>
        <bottom style="thin">
          <color theme="1" tint="-0.499984740745262"/>
        </bottom>
      </border>
    </dxf>
    <dxf>
      <border diagonalUp="0" diagonalDown="0">
        <left/>
        <right/>
        <top/>
        <bottom/>
        <vertical/>
        <horizontal/>
      </border>
    </dxf>
    <dxf>
      <font>
        <b val="0"/>
        <i val="0"/>
        <strike val="0"/>
      </font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font>
        <b/>
        <sz val="11"/>
        <color theme="1"/>
      </font>
    </dxf>
    <dxf>
      <fill>
        <patternFill patternType="solid">
          <fgColor theme="0"/>
          <bgColor theme="3"/>
        </patternFill>
      </fill>
      <border>
        <left style="thin">
          <color theme="1" tint="-0.499984740745262"/>
        </left>
        <right style="thin">
          <color theme="1" tint="-0.499984740745262"/>
        </right>
        <top style="thin">
          <color theme="1" tint="-0.499984740745262"/>
        </top>
        <bottom style="thin">
          <color theme="1" tint="-0.499984740745262"/>
        </bottom>
      </border>
    </dxf>
  </dxfs>
  <tableStyles count="5" defaultTableStyle="TableStyleMedium2" defaultPivotStyle="PivotStyleLight16">
    <tableStyle name="peter" pivot="0" table="0" count="9">
      <tableStyleElement type="wholeTable" dxfId="129"/>
      <tableStyleElement type="headerRow" dxfId="128"/>
    </tableStyle>
    <tableStyle name="PivotTable Style 1" table="0" count="7">
      <tableStyleElement type="wholeTable" dxfId="127"/>
      <tableStyleElement type="headerRow" dxfId="126"/>
      <tableStyleElement type="firstRowStripe" dxfId="125"/>
      <tableStyleElement type="firstColumnStripe" dxfId="124"/>
      <tableStyleElement type="firstHeaderCell" dxfId="123"/>
      <tableStyleElement type="pageFieldLabels" dxfId="122"/>
      <tableStyleElement type="pageFieldValues" dxfId="121"/>
    </tableStyle>
    <tableStyle name="Table Style 1" pivot="0" count="1">
      <tableStyleElement type="wholeTable" dxfId="120"/>
    </tableStyle>
    <tableStyle name="Table Style 2" pivot="0" count="1">
      <tableStyleElement type="wholeTable" dxfId="119"/>
    </tableStyle>
    <tableStyle name="Timeline Style 1" pivot="0" table="0" count="8">
      <tableStyleElement type="wholeTable" dxfId="118"/>
      <tableStyleElement type="headerRow" dxfId="117"/>
    </tableStyle>
  </tableStyles>
  <colors>
    <mruColors>
      <color rgb="FF7F49FD"/>
      <color rgb="FF4E4C71"/>
      <color rgb="FF990033"/>
      <color rgb="FFD60093"/>
      <color rgb="FF453B6C"/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A0A4C193-F2C1-4fcb-8827-314CF55A85BB}">
      <x15:dxfs count="13">
        <dxf>
          <fill>
            <patternFill patternType="solid">
              <fgColor theme="0" tint="-0.14999847407452621"/>
              <bgColor theme="0" tint="-0.14999847407452621"/>
            </patternFill>
          </fill>
        </dxf>
        <dxf>
          <fill>
            <patternFill patternType="solid">
              <fgColor theme="0"/>
              <bgColor theme="0"/>
            </patternFill>
          </fill>
        </dxf>
        <dxf>
          <font>
            <sz val="9"/>
            <color theme="1" tint="0.499984740745262"/>
          </font>
        </dxf>
        <dxf>
          <font>
            <sz val="9"/>
            <color theme="1" tint="0.499984740745262"/>
          </font>
        </dxf>
        <dxf>
          <font>
            <sz val="9"/>
            <color theme="1" tint="0.499984740745262"/>
          </font>
        </dxf>
        <dxf>
          <font>
            <sz val="10"/>
            <color theme="1" tint="0.499984740745262"/>
          </font>
        </dxf>
        <dxf>
          <fill>
            <patternFill>
              <bgColor theme="4"/>
            </patternFill>
          </fill>
        </dxf>
        <dxf>
          <fill>
            <patternFill patternType="solid">
              <fgColor theme="0" tint="-0.14999847407452621"/>
              <bgColor theme="0" tint="-0.14999847407452621"/>
            </patternFill>
          </fill>
        </dxf>
        <dxf>
          <fill>
            <patternFill patternType="solid">
              <fgColor theme="0"/>
              <bgColor theme="0"/>
            </patternFill>
          </fill>
        </dxf>
        <dxf>
          <font>
            <sz val="9"/>
            <color theme="4"/>
            <name val="Calibri"/>
            <scheme val="minor"/>
          </font>
        </dxf>
        <dxf>
          <font>
            <sz val="9"/>
            <color theme="4"/>
            <name val="Calibri"/>
            <scheme val="minor"/>
          </font>
        </dxf>
        <dxf>
          <font>
            <sz val="9"/>
            <color theme="4"/>
            <name val="Calibri"/>
            <scheme val="minor"/>
          </font>
        </dxf>
        <dxf>
          <font>
            <sz val="10"/>
            <color theme="4"/>
            <name val="Calibri"/>
            <scheme val="minor"/>
          </font>
        </dxf>
      </x15:dxfs>
    </ext>
    <ext xmlns:x15="http://schemas.microsoft.com/office/spreadsheetml/2010/11/main" uri="{9260A510-F301-46a8-8635-F512D64BE5F5}">
      <x15:timelineStyles defaultTimelineStyle="TimeSlicerStyleLight1">
        <x15:timelineStyle name="peter">
          <x15:timelineStyleElements>
            <x15:timelineStyleElement type="selectionLabel" dxfId="12"/>
            <x15:timelineStyleElement type="timeLevel" dxfId="11"/>
            <x15:timelineStyleElement type="periodLabel1" dxfId="10"/>
            <x15:timelineStyleElement type="periodLabel2" dxfId="9"/>
            <x15:timelineStyleElement type="selectedTimeBlock" dxfId="8"/>
            <x15:timelineStyleElement type="unselectedTimeBlock" dxfId="7"/>
            <x15:timelineStyleElement type="selectedTimeBlockSpace" dxfId="6"/>
          </x15:timelineStyleElements>
        </x15:timelineStyle>
        <x15:timelineStyle name="Timeline Style 1">
          <x15:timelineStyleElements>
            <x15:timelineStyleElement type="selectionLabel" dxfId="5"/>
            <x15:timelineStyleElement type="timeLevel" dxfId="4"/>
            <x15:timelineStyleElement type="periodLabel1" dxfId="3"/>
            <x15:timelineStyleElement type="periodLabel2" dxfId="2"/>
            <x15:timelineStyleElement type="selectedTimeBlock" dxfId="1"/>
            <x15:timelineStyleElement type="unselectedTimeBlock" dxfId="0"/>
          </x15:timelineStyleElements>
        </x15:timelineStyle>
      </x15:timelineStyles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9.xml"/><Relationship Id="rId18" Type="http://schemas.openxmlformats.org/officeDocument/2006/relationships/pivotCacheDefinition" Target="pivotCache/pivotCacheDefinition14.xml"/><Relationship Id="rId26" Type="http://schemas.openxmlformats.org/officeDocument/2006/relationships/connections" Target="connections.xml"/><Relationship Id="rId39" Type="http://schemas.openxmlformats.org/officeDocument/2006/relationships/customXml" Target="../customXml/item9.xml"/><Relationship Id="rId21" Type="http://schemas.openxmlformats.org/officeDocument/2006/relationships/pivotCacheDefinition" Target="pivotCache/pivotCacheDefinition17.xml"/><Relationship Id="rId34" Type="http://schemas.openxmlformats.org/officeDocument/2006/relationships/customXml" Target="../customXml/item4.xml"/><Relationship Id="rId42" Type="http://schemas.openxmlformats.org/officeDocument/2006/relationships/customXml" Target="../customXml/item12.xml"/><Relationship Id="rId47" Type="http://schemas.openxmlformats.org/officeDocument/2006/relationships/customXml" Target="../customXml/item17.xml"/><Relationship Id="rId50" Type="http://schemas.openxmlformats.org/officeDocument/2006/relationships/customXml" Target="../customXml/item20.xml"/><Relationship Id="rId55" Type="http://schemas.openxmlformats.org/officeDocument/2006/relationships/customXml" Target="../customXml/item25.xml"/><Relationship Id="rId7" Type="http://schemas.openxmlformats.org/officeDocument/2006/relationships/pivotCacheDefinition" Target="pivotCache/pivotCacheDefinition3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2.xml"/><Relationship Id="rId29" Type="http://schemas.openxmlformats.org/officeDocument/2006/relationships/powerPivotData" Target="model/item.data"/><Relationship Id="rId11" Type="http://schemas.openxmlformats.org/officeDocument/2006/relationships/pivotCacheDefinition" Target="pivotCache/pivotCacheDefinition7.xml"/><Relationship Id="rId24" Type="http://schemas.microsoft.com/office/2011/relationships/timelineCache" Target="timelineCaches/timelineCache1.xml"/><Relationship Id="rId32" Type="http://schemas.openxmlformats.org/officeDocument/2006/relationships/customXml" Target="../customXml/item2.xml"/><Relationship Id="rId37" Type="http://schemas.openxmlformats.org/officeDocument/2006/relationships/customXml" Target="../customXml/item7.xml"/><Relationship Id="rId40" Type="http://schemas.openxmlformats.org/officeDocument/2006/relationships/customXml" Target="../customXml/item10.xml"/><Relationship Id="rId45" Type="http://schemas.openxmlformats.org/officeDocument/2006/relationships/customXml" Target="../customXml/item15.xml"/><Relationship Id="rId53" Type="http://schemas.openxmlformats.org/officeDocument/2006/relationships/customXml" Target="../customXml/item23.xml"/><Relationship Id="rId58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61" Type="http://schemas.openxmlformats.org/officeDocument/2006/relationships/customXml" Target="../customXml/item31.xml"/><Relationship Id="rId19" Type="http://schemas.openxmlformats.org/officeDocument/2006/relationships/pivotCacheDefinition" Target="pivotCache/pivotCacheDefinition15.xml"/><Relationship Id="rId14" Type="http://schemas.openxmlformats.org/officeDocument/2006/relationships/pivotCacheDefinition" Target="pivotCache/pivotCacheDefinition10.xml"/><Relationship Id="rId22" Type="http://schemas.openxmlformats.org/officeDocument/2006/relationships/pivotCacheDefinition" Target="pivotCache/pivotCacheDefinition18.xml"/><Relationship Id="rId27" Type="http://schemas.openxmlformats.org/officeDocument/2006/relationships/styles" Target="styles.xml"/><Relationship Id="rId30" Type="http://schemas.openxmlformats.org/officeDocument/2006/relationships/calcChain" Target="calcChain.xml"/><Relationship Id="rId35" Type="http://schemas.openxmlformats.org/officeDocument/2006/relationships/customXml" Target="../customXml/item5.xml"/><Relationship Id="rId43" Type="http://schemas.openxmlformats.org/officeDocument/2006/relationships/customXml" Target="../customXml/item13.xml"/><Relationship Id="rId48" Type="http://schemas.openxmlformats.org/officeDocument/2006/relationships/customXml" Target="../customXml/item18.xml"/><Relationship Id="rId56" Type="http://schemas.openxmlformats.org/officeDocument/2006/relationships/customXml" Target="../customXml/item26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2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pivotCacheDefinition" Target="pivotCache/pivotCacheDefinition13.xml"/><Relationship Id="rId25" Type="http://schemas.openxmlformats.org/officeDocument/2006/relationships/theme" Target="theme/theme1.xml"/><Relationship Id="rId33" Type="http://schemas.openxmlformats.org/officeDocument/2006/relationships/customXml" Target="../customXml/item3.xml"/><Relationship Id="rId38" Type="http://schemas.openxmlformats.org/officeDocument/2006/relationships/customXml" Target="../customXml/item8.xml"/><Relationship Id="rId46" Type="http://schemas.openxmlformats.org/officeDocument/2006/relationships/customXml" Target="../customXml/item16.xml"/><Relationship Id="rId59" Type="http://schemas.openxmlformats.org/officeDocument/2006/relationships/customXml" Target="../customXml/item29.xml"/><Relationship Id="rId20" Type="http://schemas.openxmlformats.org/officeDocument/2006/relationships/pivotCacheDefinition" Target="pivotCache/pivotCacheDefinition16.xml"/><Relationship Id="rId41" Type="http://schemas.openxmlformats.org/officeDocument/2006/relationships/customXml" Target="../customXml/item11.xml"/><Relationship Id="rId54" Type="http://schemas.openxmlformats.org/officeDocument/2006/relationships/customXml" Target="../customXml/item24.xml"/><Relationship Id="rId62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5" Type="http://schemas.openxmlformats.org/officeDocument/2006/relationships/pivotCacheDefinition" Target="pivotCache/pivotCacheDefinition11.xml"/><Relationship Id="rId23" Type="http://schemas.openxmlformats.org/officeDocument/2006/relationships/pivotCacheDefinition" Target="pivotCache/pivotCacheDefinition19.xml"/><Relationship Id="rId28" Type="http://schemas.openxmlformats.org/officeDocument/2006/relationships/sharedStrings" Target="sharedStrings.xml"/><Relationship Id="rId36" Type="http://schemas.openxmlformats.org/officeDocument/2006/relationships/customXml" Target="../customXml/item6.xml"/><Relationship Id="rId49" Type="http://schemas.openxmlformats.org/officeDocument/2006/relationships/customXml" Target="../customXml/item19.xml"/><Relationship Id="rId57" Type="http://schemas.openxmlformats.org/officeDocument/2006/relationships/customXml" Target="../customXml/item27.xml"/><Relationship Id="rId10" Type="http://schemas.openxmlformats.org/officeDocument/2006/relationships/pivotCacheDefinition" Target="pivotCache/pivotCacheDefinition6.xml"/><Relationship Id="rId31" Type="http://schemas.openxmlformats.org/officeDocument/2006/relationships/customXml" Target="../customXml/item1.xml"/><Relationship Id="rId44" Type="http://schemas.openxmlformats.org/officeDocument/2006/relationships/customXml" Target="../customXml/item14.xml"/><Relationship Id="rId52" Type="http://schemas.openxmlformats.org/officeDocument/2006/relationships/customXml" Target="../customXml/item22.xml"/><Relationship Id="rId60" Type="http://schemas.openxmlformats.org/officeDocument/2006/relationships/customXml" Target="../customXml/item3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microsoft.com/office/2011/relationships/chartColorStyle" Target="colors10.xml"/><Relationship Id="rId1" Type="http://schemas.microsoft.com/office/2011/relationships/chartStyle" Target="style10.xml"/><Relationship Id="rId4" Type="http://schemas.openxmlformats.org/officeDocument/2006/relationships/image" Target="../media/image11.png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1!PivotTable3</c:name>
    <c:fmtId val="9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  <c:marker>
          <c:symbol val="none"/>
        </c:marker>
      </c:pivotFmt>
      <c:pivotFmt>
        <c:idx val="4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  <c:marker>
          <c:symbol val="none"/>
        </c:marker>
      </c:pivotFmt>
      <c:pivotFmt>
        <c:idx val="5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1.2826290590566967E-2"/>
          <c:y val="0"/>
          <c:w val="0.95941050234684644"/>
          <c:h val="0.6730760304749611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'CALCULATION 1'!$L$4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cat>
            <c:strRef>
              <c:f>'CALCULATION 1'!$K$5:$K$17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'CALCULATION 1'!$L$5:$L$17</c:f>
              <c:numCache>
                <c:formatCode>[&gt;=1000000]\$0.0,,"M";[&gt;=1000]\$0.0,"K";\$0</c:formatCode>
                <c:ptCount val="12"/>
                <c:pt idx="0">
                  <c:v>9042244</c:v>
                </c:pt>
                <c:pt idx="1">
                  <c:v>8073877.5</c:v>
                </c:pt>
                <c:pt idx="2">
                  <c:v>8939152</c:v>
                </c:pt>
                <c:pt idx="3">
                  <c:v>8504634.75</c:v>
                </c:pt>
                <c:pt idx="4">
                  <c:v>9078002.5</c:v>
                </c:pt>
                <c:pt idx="5">
                  <c:v>8556853</c:v>
                </c:pt>
                <c:pt idx="6">
                  <c:v>9046580</c:v>
                </c:pt>
                <c:pt idx="7">
                  <c:v>8929475.25</c:v>
                </c:pt>
                <c:pt idx="8">
                  <c:v>8724326.5</c:v>
                </c:pt>
                <c:pt idx="9">
                  <c:v>8902783.75</c:v>
                </c:pt>
                <c:pt idx="10">
                  <c:v>8680026</c:v>
                </c:pt>
                <c:pt idx="11">
                  <c:v>8923480.5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B5-4504-9C14-39A5D475DC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9"/>
        <c:overlap val="-28"/>
        <c:axId val="502284239"/>
        <c:axId val="1456534767"/>
      </c:barChart>
      <c:catAx>
        <c:axId val="50228423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6534767"/>
        <c:crosses val="autoZero"/>
        <c:auto val="1"/>
        <c:lblAlgn val="ctr"/>
        <c:lblOffset val="100"/>
        <c:noMultiLvlLbl val="0"/>
      </c:catAx>
      <c:valAx>
        <c:axId val="1456534767"/>
        <c:scaling>
          <c:orientation val="minMax"/>
        </c:scaling>
        <c:delete val="1"/>
        <c:axPos val="l"/>
        <c:numFmt formatCode="[&gt;=1000000]\$0.0,,&quot;M&quot;;[&gt;=1000]\$0.0,&quot;K&quot;;\$0" sourceLinked="1"/>
        <c:majorTickMark val="out"/>
        <c:minorTickMark val="none"/>
        <c:tickLblPos val="nextTo"/>
        <c:crossAx val="5022842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1!PivotTable3</c:name>
    <c:fmtId val="14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  <c:marker>
          <c:symbol val="none"/>
        </c:marker>
      </c:pivotFmt>
      <c:pivotFmt>
        <c:idx val="4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  <c:marker>
          <c:symbol val="none"/>
        </c:marker>
      </c:pivotFmt>
      <c:pivotFmt>
        <c:idx val="5"/>
        <c:spPr>
          <a:blipFill>
            <a:blip xmlns:r="http://schemas.openxmlformats.org/officeDocument/2006/relationships" r:embed="rId4"/>
            <a:stretch>
              <a:fillRect/>
            </a:stretch>
          </a:blipFill>
          <a:ln>
            <a:noFill/>
          </a:ln>
          <a:effectLst/>
        </c:spPr>
        <c:marker>
          <c:symbol val="none"/>
        </c:marker>
      </c:pivotFmt>
      <c:pivotFmt>
        <c:idx val="6"/>
        <c:spPr>
          <a:blipFill>
            <a:blip xmlns:r="http://schemas.openxmlformats.org/officeDocument/2006/relationships" r:embed="rId4"/>
            <a:stretch>
              <a:fillRect/>
            </a:stretch>
          </a:blipFill>
          <a:ln>
            <a:noFill/>
          </a:ln>
          <a:effectLst/>
        </c:spPr>
        <c:marker>
          <c:symbol val="none"/>
        </c:marker>
      </c:pivotFmt>
      <c:pivotFmt>
        <c:idx val="7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1.9507380521992614E-2"/>
          <c:y val="5.6074749849216322E-2"/>
          <c:w val="0.95129349677417563"/>
          <c:h val="0.6219254921111215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'CALCULATION 1'!$L$4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cat>
            <c:strRef>
              <c:f>'CALCULATION 1'!$K$5:$K$17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'CALCULATION 1'!$L$5:$L$17</c:f>
              <c:numCache>
                <c:formatCode>[&gt;=1000000]\$0.0,,"M";[&gt;=1000]\$0.0,"K";\$0</c:formatCode>
                <c:ptCount val="12"/>
                <c:pt idx="0">
                  <c:v>9042244</c:v>
                </c:pt>
                <c:pt idx="1">
                  <c:v>8073877.5</c:v>
                </c:pt>
                <c:pt idx="2">
                  <c:v>8939152</c:v>
                </c:pt>
                <c:pt idx="3">
                  <c:v>8504634.75</c:v>
                </c:pt>
                <c:pt idx="4">
                  <c:v>9078002.5</c:v>
                </c:pt>
                <c:pt idx="5">
                  <c:v>8556853</c:v>
                </c:pt>
                <c:pt idx="6">
                  <c:v>9046580</c:v>
                </c:pt>
                <c:pt idx="7">
                  <c:v>8929475.25</c:v>
                </c:pt>
                <c:pt idx="8">
                  <c:v>8724326.5</c:v>
                </c:pt>
                <c:pt idx="9">
                  <c:v>8902783.75</c:v>
                </c:pt>
                <c:pt idx="10">
                  <c:v>8680026</c:v>
                </c:pt>
                <c:pt idx="11">
                  <c:v>8923480.5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5ED-447B-B14B-AFB20B92E8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4"/>
        <c:overlap val="2"/>
        <c:axId val="502284239"/>
        <c:axId val="1456534767"/>
      </c:barChart>
      <c:catAx>
        <c:axId val="50228423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456534767"/>
        <c:crosses val="autoZero"/>
        <c:auto val="1"/>
        <c:lblAlgn val="ctr"/>
        <c:lblOffset val="100"/>
        <c:noMultiLvlLbl val="0"/>
      </c:catAx>
      <c:valAx>
        <c:axId val="1456534767"/>
        <c:scaling>
          <c:orientation val="minMax"/>
        </c:scaling>
        <c:delete val="1"/>
        <c:axPos val="l"/>
        <c:numFmt formatCode="[&gt;=1000000]\$0.0,,&quot;M&quot;;[&gt;=1000]\$0.0,&quot;K&quot;;\$0" sourceLinked="1"/>
        <c:majorTickMark val="out"/>
        <c:minorTickMark val="none"/>
        <c:tickLblPos val="nextTo"/>
        <c:crossAx val="5022842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2!PivotTable12</c:name>
    <c:fmtId val="2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7030A0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6.9952340273820593E-2"/>
              <c:y val="0.205623958491609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D60093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2400642139450004"/>
              <c:y val="-0.1159930022260360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990033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430843323782694"/>
              <c:y val="3.690686434464784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7030A0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6.9952340273820593E-2"/>
              <c:y val="0.205623958491609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D60093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2400642139450004"/>
              <c:y val="-0.1159930022260360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990033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430843323782694"/>
              <c:y val="3.690686434464784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7030A0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-6.9952340273820593E-2"/>
              <c:y val="0.205623958491609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00B0F0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2400642139450004"/>
              <c:y val="-0.11599300222603608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990033"/>
          </a:solidFill>
          <a:ln w="19050">
            <a:solidFill>
              <a:schemeClr val="lt1"/>
            </a:solidFill>
          </a:ln>
          <a:effectLst/>
        </c:spPr>
        <c:dLbl>
          <c:idx val="0"/>
          <c:layout>
            <c:manualLayout>
              <c:x val="0.1430843323782694"/>
              <c:y val="3.690686434464784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155365346171107"/>
          <c:y val="0.12283094331288302"/>
          <c:w val="0.42085790053445393"/>
          <c:h val="0.53531808403140857"/>
        </c:manualLayout>
      </c:layout>
      <c:doughnutChart>
        <c:varyColors val="1"/>
        <c:ser>
          <c:idx val="0"/>
          <c:order val="0"/>
          <c:tx>
            <c:strRef>
              <c:f>'CALCULATION 2'!$D$4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6DB-4DCB-98D4-B5ED35A6B37D}"/>
              </c:ext>
            </c:extLst>
          </c:dPt>
          <c:dPt>
            <c:idx val="1"/>
            <c:bubble3D val="0"/>
            <c:spPr>
              <a:solidFill>
                <a:srgbClr val="00B0F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6DB-4DCB-98D4-B5ED35A6B37D}"/>
              </c:ext>
            </c:extLst>
          </c:dPt>
          <c:dPt>
            <c:idx val="2"/>
            <c:bubble3D val="0"/>
            <c:spPr>
              <a:solidFill>
                <a:srgbClr val="99003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96DB-4DCB-98D4-B5ED35A6B37D}"/>
              </c:ext>
            </c:extLst>
          </c:dPt>
          <c:dLbls>
            <c:dLbl>
              <c:idx val="0"/>
              <c:layout>
                <c:manualLayout>
                  <c:x val="-6.9952340273820593E-2"/>
                  <c:y val="0.205623958491609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96DB-4DCB-98D4-B5ED35A6B37D}"/>
                </c:ext>
              </c:extLst>
            </c:dLbl>
            <c:dLbl>
              <c:idx val="1"/>
              <c:layout>
                <c:manualLayout>
                  <c:x val="0.12400642139450004"/>
                  <c:y val="-0.11599300222603608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96DB-4DCB-98D4-B5ED35A6B37D}"/>
                </c:ext>
              </c:extLst>
            </c:dLbl>
            <c:dLbl>
              <c:idx val="2"/>
              <c:layout>
                <c:manualLayout>
                  <c:x val="0.1430843323782694"/>
                  <c:y val="3.690686434464784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96DB-4DCB-98D4-B5ED35A6B37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'CALCULATION 2'!$C$5:$C$8</c:f>
              <c:strCache>
                <c:ptCount val="3"/>
                <c:pt idx="0">
                  <c:v>card</c:v>
                </c:pt>
                <c:pt idx="1">
                  <c:v>cash</c:v>
                </c:pt>
                <c:pt idx="2">
                  <c:v>mobile</c:v>
                </c:pt>
              </c:strCache>
            </c:strRef>
          </c:cat>
          <c:val>
            <c:numRef>
              <c:f>'CALCULATION 2'!$D$5:$D$8</c:f>
              <c:numCache>
                <c:formatCode>[&gt;=1000000]\$0.0,,"M";[&gt;=1000]\$0,"K";\$0</c:formatCode>
                <c:ptCount val="3"/>
                <c:pt idx="0">
                  <c:v>94583038.5</c:v>
                </c:pt>
                <c:pt idx="1">
                  <c:v>2708515.75</c:v>
                </c:pt>
                <c:pt idx="2">
                  <c:v>8109881.5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96DB-4DCB-98D4-B5ED35A6B37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87"/>
        <c:holeSize val="82"/>
      </c:doughnutChart>
      <c:spPr>
        <a:noFill/>
        <a:ln>
          <a:noFill/>
        </a:ln>
        <a:effectLst/>
      </c:spPr>
    </c:plotArea>
    <c:legend>
      <c:legendPos val="r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bg2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bg2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</c:legendEntry>
      <c:legendEntry>
        <c:idx val="2"/>
        <c:txPr>
          <a:bodyPr rot="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bg2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</c:legendEntry>
      <c:layout>
        <c:manualLayout>
          <c:xMode val="edge"/>
          <c:yMode val="edge"/>
          <c:x val="0.74724491044837016"/>
          <c:y val="0.40539429732900578"/>
          <c:w val="0.23202970095059361"/>
          <c:h val="0.4001073578753602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2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2!PivotTable13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chemeClr val="bg1"/>
                </a:solidFill>
              </a:rPr>
              <a:t>Sales</a:t>
            </a:r>
            <a:r>
              <a:rPr lang="en-US" baseline="0">
                <a:solidFill>
                  <a:schemeClr val="bg1"/>
                </a:solidFill>
              </a:rPr>
              <a:t> Weekly Trend</a:t>
            </a:r>
          </a:p>
        </c:rich>
      </c:tx>
      <c:layout>
        <c:manualLayout>
          <c:xMode val="edge"/>
          <c:yMode val="edge"/>
          <c:x val="0.27294581280788177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circle"/>
          <c:size val="9"/>
          <c:spPr>
            <a:solidFill>
              <a:srgbClr val="7030A0"/>
            </a:solidFill>
            <a:ln w="9525">
              <a:noFill/>
            </a:ln>
            <a:effectLst/>
          </c:spPr>
        </c:marker>
      </c:pivotFmt>
      <c:pivotFmt>
        <c:idx val="1"/>
        <c:spPr>
          <a:solidFill>
            <a:schemeClr val="accent1"/>
          </a:solidFill>
          <a:ln w="28575" cap="rnd">
            <a:noFill/>
            <a:round/>
          </a:ln>
          <a:effectLst/>
        </c:spPr>
        <c:marker>
          <c:symbol val="circle"/>
          <c:size val="9"/>
          <c:spPr>
            <a:solidFill>
              <a:srgbClr val="7030A0"/>
            </a:solidFill>
            <a:ln w="9525">
              <a:noFill/>
            </a:ln>
            <a:effectLst/>
          </c:spPr>
        </c:marker>
      </c:pivotFmt>
      <c:pivotFmt>
        <c:idx val="2"/>
        <c:spPr>
          <a:ln w="28575" cap="rnd">
            <a:noFill/>
            <a:round/>
          </a:ln>
          <a:effectLst/>
        </c:spPr>
        <c:marker>
          <c:symbol val="circle"/>
          <c:size val="9"/>
          <c:spPr>
            <a:solidFill>
              <a:srgbClr val="7030A0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1111036334133444E-2"/>
          <c:y val="0"/>
          <c:w val="0.93888888888888888"/>
          <c:h val="0.8416746864975212"/>
        </c:manualLayout>
      </c:layout>
      <c:lineChart>
        <c:grouping val="standard"/>
        <c:varyColors val="0"/>
        <c:ser>
          <c:idx val="0"/>
          <c:order val="0"/>
          <c:tx>
            <c:strRef>
              <c:f>'CALCULATION 2'!$D$11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circle"/>
            <c:size val="9"/>
            <c:spPr>
              <a:solidFill>
                <a:srgbClr val="7030A0"/>
              </a:solidFill>
              <a:ln w="9525"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'CALCULATION 2'!$C$12:$C$16</c:f>
              <c:strCache>
                <c:ptCount val="4"/>
                <c:pt idx="0">
                  <c:v>1st Week</c:v>
                </c:pt>
                <c:pt idx="1">
                  <c:v>2nd Week</c:v>
                </c:pt>
                <c:pt idx="2">
                  <c:v>3rd Week</c:v>
                </c:pt>
                <c:pt idx="3">
                  <c:v>4th Week</c:v>
                </c:pt>
              </c:strCache>
            </c:strRef>
          </c:cat>
          <c:val>
            <c:numRef>
              <c:f>'CALCULATION 2'!$D$12:$D$16</c:f>
              <c:numCache>
                <c:formatCode>[&gt;=1000000]\$0.0,,"M";[&gt;=1000]\$0,"K";\$0</c:formatCode>
                <c:ptCount val="4"/>
                <c:pt idx="0">
                  <c:v>24126620.25</c:v>
                </c:pt>
                <c:pt idx="1">
                  <c:v>24085895.75</c:v>
                </c:pt>
                <c:pt idx="2">
                  <c:v>24226544.5</c:v>
                </c:pt>
                <c:pt idx="3">
                  <c:v>32962375.25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CA1-451D-BD5F-AAC4545CD6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44450" cap="flat" cmpd="sng" algn="ctr">
              <a:solidFill>
                <a:srgbClr val="4E4C71"/>
              </a:solidFill>
              <a:round/>
            </a:ln>
            <a:effectLst>
              <a:glow>
                <a:schemeClr val="accent1">
                  <a:alpha val="40000"/>
                </a:schemeClr>
              </a:glow>
              <a:softEdge rad="0"/>
            </a:effectLst>
          </c:spPr>
        </c:dropLines>
        <c:marker val="1"/>
        <c:smooth val="0"/>
        <c:axId val="723226272"/>
        <c:axId val="723226688"/>
      </c:lineChart>
      <c:catAx>
        <c:axId val="723226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723226688"/>
        <c:crosses val="autoZero"/>
        <c:auto val="1"/>
        <c:lblAlgn val="ctr"/>
        <c:lblOffset val="100"/>
        <c:noMultiLvlLbl val="0"/>
      </c:catAx>
      <c:valAx>
        <c:axId val="723226688"/>
        <c:scaling>
          <c:orientation val="minMax"/>
        </c:scaling>
        <c:delete val="1"/>
        <c:axPos val="l"/>
        <c:numFmt formatCode="[&gt;=1000000]\$0.0,,&quot;M&quot;;[&gt;=1000]\$0,&quot;K&quot;;\$0" sourceLinked="1"/>
        <c:majorTickMark val="none"/>
        <c:minorTickMark val="none"/>
        <c:tickLblPos val="nextTo"/>
        <c:crossAx val="723226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2!PivotTable15</c:name>
    <c:fmtId val="2"/>
  </c:pivotSource>
  <c:chart>
    <c:autoTitleDeleted val="1"/>
    <c:pivotFmts>
      <c:pivotFmt>
        <c:idx val="0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"/>
          <c:y val="5.146198830409357E-2"/>
          <c:w val="0.54201674790651155"/>
          <c:h val="0.8970760233918129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'CALCULATION 2'!$H$13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cat>
            <c:strRef>
              <c:f>'CALCULATION 2'!$G$14:$G$24</c:f>
              <c:strCache>
                <c:ptCount val="10"/>
                <c:pt idx="0">
                  <c:v>CHERRY GROUP CO.,LTD</c:v>
                </c:pt>
                <c:pt idx="1">
                  <c:v>MAESA SAS</c:v>
                </c:pt>
                <c:pt idx="2">
                  <c:v>NINGBO SEDUNO CO.LTD</c:v>
                </c:pt>
                <c:pt idx="3">
                  <c:v>Bolsius Boxmeer</c:v>
                </c:pt>
                <c:pt idx="4">
                  <c:v>BIGSO AB</c:v>
                </c:pt>
                <c:pt idx="5">
                  <c:v>HARDFORD AB</c:v>
                </c:pt>
                <c:pt idx="6">
                  <c:v>CHROMADURLIN S.A.S</c:v>
                </c:pt>
                <c:pt idx="7">
                  <c:v>Friedola 1888 GmbH</c:v>
                </c:pt>
                <c:pt idx="8">
                  <c:v>Indo Count Industries Ltd</c:v>
                </c:pt>
                <c:pt idx="9">
                  <c:v>DENIMACH LTD</c:v>
                </c:pt>
              </c:strCache>
            </c:strRef>
          </c:cat>
          <c:val>
            <c:numRef>
              <c:f>'CALCULATION 2'!$H$14:$H$24</c:f>
              <c:numCache>
                <c:formatCode>[&gt;=1000000]\$0.0,,"M";[&gt;=1000]\$0,"K";\$0</c:formatCode>
                <c:ptCount val="10"/>
                <c:pt idx="0">
                  <c:v>362645</c:v>
                </c:pt>
                <c:pt idx="1">
                  <c:v>456085</c:v>
                </c:pt>
                <c:pt idx="2">
                  <c:v>547676</c:v>
                </c:pt>
                <c:pt idx="3">
                  <c:v>591636</c:v>
                </c:pt>
                <c:pt idx="4">
                  <c:v>592105</c:v>
                </c:pt>
                <c:pt idx="5">
                  <c:v>611923</c:v>
                </c:pt>
                <c:pt idx="6">
                  <c:v>635611</c:v>
                </c:pt>
                <c:pt idx="7">
                  <c:v>699848</c:v>
                </c:pt>
                <c:pt idx="8">
                  <c:v>730625</c:v>
                </c:pt>
                <c:pt idx="9">
                  <c:v>772031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65-49F2-8A19-FA9FDBA67F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821545824"/>
        <c:axId val="1821542080"/>
      </c:barChart>
      <c:catAx>
        <c:axId val="1821545824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>
                    <a:lumMod val="90000"/>
                  </a:schemeClr>
                </a:solidFill>
                <a:effectLst/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821542080"/>
        <c:crosses val="autoZero"/>
        <c:auto val="1"/>
        <c:lblAlgn val="ctr"/>
        <c:lblOffset val="100"/>
        <c:noMultiLvlLbl val="0"/>
      </c:catAx>
      <c:valAx>
        <c:axId val="1821542080"/>
        <c:scaling>
          <c:orientation val="maxMin"/>
        </c:scaling>
        <c:delete val="1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[&gt;=1000000]\$0.0,,&quot;M&quot;;[&gt;=1000]\$0,&quot;K&quot;;\$0" sourceLinked="1"/>
        <c:majorTickMark val="none"/>
        <c:minorTickMark val="none"/>
        <c:tickLblPos val="nextTo"/>
        <c:crossAx val="182154582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2!PivotTable14</c:name>
    <c:fmtId val="2"/>
  </c:pivotSource>
  <c:chart>
    <c:autoTitleDeleted val="1"/>
    <c:pivotFmts>
      <c:pivotFmt>
        <c:idx val="0"/>
        <c:spPr>
          <a:solidFill>
            <a:srgbClr val="7030A0"/>
          </a:solidFill>
          <a:ln>
            <a:solidFill>
              <a:srgbClr val="4E4C7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7030A0"/>
          </a:solidFill>
          <a:ln>
            <a:solidFill>
              <a:srgbClr val="4E4C7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7030A0"/>
          </a:solidFill>
          <a:ln>
            <a:solidFill>
              <a:srgbClr val="4E4C7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55474490186893"/>
          <c:y val="8.2051282051282051E-2"/>
          <c:w val="0.74452550981310694"/>
          <c:h val="0.8495726495726495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'CALCULATION 2'!$H$4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7030A0"/>
            </a:solidFill>
            <a:ln>
              <a:solidFill>
                <a:srgbClr val="4E4C71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'CALCULATION 2'!$G$5:$G$10</c:f>
              <c:strCache>
                <c:ptCount val="5"/>
                <c:pt idx="0">
                  <c:v>Coffee K-Cups</c:v>
                </c:pt>
                <c:pt idx="1">
                  <c:v>Food - Chips</c:v>
                </c:pt>
                <c:pt idx="2">
                  <c:v>Kitchen Supplies</c:v>
                </c:pt>
                <c:pt idx="3">
                  <c:v>Food - Healthy</c:v>
                </c:pt>
                <c:pt idx="4">
                  <c:v>Beverage</c:v>
                </c:pt>
              </c:strCache>
            </c:strRef>
          </c:cat>
          <c:val>
            <c:numRef>
              <c:f>'CALCULATION 2'!$H$5:$H$10</c:f>
              <c:numCache>
                <c:formatCode>[&gt;=1000000]\$0.0,,"M";[&gt;=1000]\$0,"K";\$0</c:formatCode>
                <c:ptCount val="5"/>
                <c:pt idx="0">
                  <c:v>7496261</c:v>
                </c:pt>
                <c:pt idx="1">
                  <c:v>7757407</c:v>
                </c:pt>
                <c:pt idx="2">
                  <c:v>8434526.5</c:v>
                </c:pt>
                <c:pt idx="3">
                  <c:v>10379038</c:v>
                </c:pt>
                <c:pt idx="4">
                  <c:v>10737402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1E-40E5-A5DA-2E6555290E8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41"/>
        <c:axId val="1826503488"/>
        <c:axId val="1826517216"/>
      </c:barChart>
      <c:catAx>
        <c:axId val="18265034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6517216"/>
        <c:crosses val="autoZero"/>
        <c:auto val="1"/>
        <c:lblAlgn val="ctr"/>
        <c:lblOffset val="100"/>
        <c:noMultiLvlLbl val="0"/>
      </c:catAx>
      <c:valAx>
        <c:axId val="1826517216"/>
        <c:scaling>
          <c:orientation val="minMax"/>
        </c:scaling>
        <c:delete val="1"/>
        <c:axPos val="b"/>
        <c:numFmt formatCode="[&gt;=1000000]\$0.0,,&quot;M&quot;;[&gt;=1000]\$0,&quot;K&quot;;\$0" sourceLinked="1"/>
        <c:majorTickMark val="none"/>
        <c:minorTickMark val="none"/>
        <c:tickLblPos val="nextTo"/>
        <c:crossAx val="18265034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2!PivotTable16</c:name>
    <c:fmtId val="2"/>
  </c:pivotSource>
  <c:chart>
    <c:autoTitleDeleted val="1"/>
    <c:pivotFmts>
      <c:pivotFmt>
        <c:idx val="0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37558687502957366"/>
              <c:y val="-4.6296296296296086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21700575001708708"/>
              <c:y val="-4.6296296296296719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5023475001182951"/>
              <c:y val="-4.629629629629629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4188837501117232"/>
              <c:y val="-4.629629629629714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1684925000920068"/>
              <c:y val="-4.629629629629714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0850287500854354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9.181012500722914E-2"/>
              <c:y val="-9.2592592592592587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9.181012500722914E-2"/>
              <c:y val="-9.2592592592592587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0850287500854354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1684925000920068"/>
              <c:y val="-4.629629629629714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4188837501117232"/>
              <c:y val="-4.629629629629714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5023475001182951"/>
              <c:y val="-4.629629629629629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21700575001708708"/>
              <c:y val="-4.6296296296296719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37558687502957366"/>
              <c:y val="-4.6296296296296086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>
                      <a:lumMod val="90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9.181012500722914E-2"/>
              <c:y val="-9.2592592592592587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>
                      <a:lumMod val="90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0850287500854354"/>
              <c:y val="0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>
                      <a:lumMod val="90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1684925000920068"/>
              <c:y val="-4.629629629629714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>
                      <a:lumMod val="90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4188837501117232"/>
              <c:y val="-4.629629629629714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>
                      <a:lumMod val="90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15023475001182951"/>
              <c:y val="-4.6296296296296294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>
                      <a:lumMod val="90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21700575001708708"/>
              <c:y val="-4.6296296296296719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>
                      <a:lumMod val="90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7030A0"/>
          </a:solidFill>
          <a:ln>
            <a:noFill/>
          </a:ln>
          <a:effectLst/>
        </c:spPr>
        <c:dLbl>
          <c:idx val="0"/>
          <c:layout>
            <c:manualLayout>
              <c:x val="0.37558687502957366"/>
              <c:y val="-4.6296296296296086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>
                      <a:lumMod val="90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'CALCULATION 2'!$K$4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25CA-4430-B3B8-B88F3F47594B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25CA-4430-B3B8-B88F3F47594B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2-25CA-4430-B3B8-B88F3F47594B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25CA-4430-B3B8-B88F3F47594B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4-25CA-4430-B3B8-B88F3F47594B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25CA-4430-B3B8-B88F3F47594B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6-25CA-4430-B3B8-B88F3F47594B}"/>
              </c:ext>
            </c:extLst>
          </c:dPt>
          <c:dLbls>
            <c:dLbl>
              <c:idx val="0"/>
              <c:layout>
                <c:manualLayout>
                  <c:x val="9.181012500722914E-2"/>
                  <c:y val="-9.2592592592592587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25CA-4430-B3B8-B88F3F47594B}"/>
                </c:ext>
              </c:extLst>
            </c:dLbl>
            <c:dLbl>
              <c:idx val="1"/>
              <c:layout>
                <c:manualLayout>
                  <c:x val="0.10850287500854354"/>
                  <c:y val="0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25CA-4430-B3B8-B88F3F47594B}"/>
                </c:ext>
              </c:extLst>
            </c:dLbl>
            <c:dLbl>
              <c:idx val="2"/>
              <c:layout>
                <c:manualLayout>
                  <c:x val="0.11684925000920068"/>
                  <c:y val="-4.6296296296297144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25CA-4430-B3B8-B88F3F47594B}"/>
                </c:ext>
              </c:extLst>
            </c:dLbl>
            <c:dLbl>
              <c:idx val="3"/>
              <c:layout>
                <c:manualLayout>
                  <c:x val="0.14188837501117232"/>
                  <c:y val="-4.6296296296297144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5CA-4430-B3B8-B88F3F47594B}"/>
                </c:ext>
              </c:extLst>
            </c:dLbl>
            <c:dLbl>
              <c:idx val="4"/>
              <c:layout>
                <c:manualLayout>
                  <c:x val="0.15023475001182951"/>
                  <c:y val="-4.6296296296296294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25CA-4430-B3B8-B88F3F47594B}"/>
                </c:ext>
              </c:extLst>
            </c:dLbl>
            <c:dLbl>
              <c:idx val="5"/>
              <c:layout>
                <c:manualLayout>
                  <c:x val="0.21700575001708708"/>
                  <c:y val="-4.6296296296296719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25CA-4430-B3B8-B88F3F47594B}"/>
                </c:ext>
              </c:extLst>
            </c:dLbl>
            <c:dLbl>
              <c:idx val="6"/>
              <c:layout>
                <c:manualLayout>
                  <c:x val="0.37558687502957366"/>
                  <c:y val="-4.6296296296296086E-3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25CA-4430-B3B8-B88F3F47594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2">
                        <a:lumMod val="90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'CALCULATION 2'!$J$5:$J$12</c:f>
              <c:strCache>
                <c:ptCount val="7"/>
                <c:pt idx="0">
                  <c:v>SYLHET</c:v>
                </c:pt>
                <c:pt idx="1">
                  <c:v>BARISAL</c:v>
                </c:pt>
                <c:pt idx="2">
                  <c:v>RANGPUR</c:v>
                </c:pt>
                <c:pt idx="3">
                  <c:v>KHULNA</c:v>
                </c:pt>
                <c:pt idx="4">
                  <c:v>RAJSHAHI</c:v>
                </c:pt>
                <c:pt idx="5">
                  <c:v>CHITTAGONG</c:v>
                </c:pt>
                <c:pt idx="6">
                  <c:v>DHAKA</c:v>
                </c:pt>
              </c:strCache>
            </c:strRef>
          </c:cat>
          <c:val>
            <c:numRef>
              <c:f>'CALCULATION 2'!$K$5:$K$12</c:f>
              <c:numCache>
                <c:formatCode>[&gt;=1000000]\$0.0,,"M";[&gt;=1000]\$0,"K";\$0</c:formatCode>
                <c:ptCount val="7"/>
                <c:pt idx="0">
                  <c:v>5512234.25</c:v>
                </c:pt>
                <c:pt idx="1">
                  <c:v>7520343.75</c:v>
                </c:pt>
                <c:pt idx="2">
                  <c:v>8429836.5</c:v>
                </c:pt>
                <c:pt idx="3">
                  <c:v>11311610.5</c:v>
                </c:pt>
                <c:pt idx="4">
                  <c:v>12099196</c:v>
                </c:pt>
                <c:pt idx="5">
                  <c:v>19763595</c:v>
                </c:pt>
                <c:pt idx="6">
                  <c:v>40764619.75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25CA-4430-B3B8-B88F3F47594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1962173840"/>
        <c:axId val="1962163440"/>
      </c:barChart>
      <c:catAx>
        <c:axId val="196217384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>
                    <a:lumMod val="90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962163440"/>
        <c:crosses val="autoZero"/>
        <c:auto val="1"/>
        <c:lblAlgn val="ctr"/>
        <c:lblOffset val="100"/>
        <c:noMultiLvlLbl val="0"/>
      </c:catAx>
      <c:valAx>
        <c:axId val="1962163440"/>
        <c:scaling>
          <c:orientation val="minMax"/>
        </c:scaling>
        <c:delete val="1"/>
        <c:axPos val="b"/>
        <c:numFmt formatCode="[&gt;=1000000]\$0.0,,&quot;M&quot;;[&gt;=1000]\$0,&quot;K&quot;;\$0" sourceLinked="1"/>
        <c:majorTickMark val="none"/>
        <c:minorTickMark val="none"/>
        <c:tickLblPos val="nextTo"/>
        <c:crossAx val="19621738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2!PivotTable17</c:name>
    <c:fmtId val="5"/>
  </c:pivotSource>
  <c:chart>
    <c:autoTitleDeleted val="1"/>
    <c:pivotFmts>
      <c:pivotFmt>
        <c:idx val="0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2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4837357659059742"/>
          <c:y val="1.6881212429091526E-2"/>
          <c:w val="0.73898516110143764"/>
          <c:h val="0.94545999491998989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'CALCULATION 2'!$K$16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2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'CALCULATION 2'!$J$17:$J$27</c:f>
              <c:strCache>
                <c:ptCount val="10"/>
                <c:pt idx="0">
                  <c:v>TANGAIL</c:v>
                </c:pt>
                <c:pt idx="1">
                  <c:v>DINAJPUR</c:v>
                </c:pt>
                <c:pt idx="2">
                  <c:v>MYMENSINGH</c:v>
                </c:pt>
                <c:pt idx="3">
                  <c:v>KISHOREGONJ</c:v>
                </c:pt>
                <c:pt idx="4">
                  <c:v>COMILLA</c:v>
                </c:pt>
                <c:pt idx="5">
                  <c:v>BARISAL</c:v>
                </c:pt>
                <c:pt idx="6">
                  <c:v>RAJSHAHI</c:v>
                </c:pt>
                <c:pt idx="7">
                  <c:v>KHULNA</c:v>
                </c:pt>
                <c:pt idx="8">
                  <c:v>CHITTAGONG</c:v>
                </c:pt>
                <c:pt idx="9">
                  <c:v>DHAKA</c:v>
                </c:pt>
              </c:strCache>
            </c:strRef>
          </c:cat>
          <c:val>
            <c:numRef>
              <c:f>'CALCULATION 2'!$K$17:$K$27</c:f>
              <c:numCache>
                <c:formatCode>[&gt;=1000000]\$0.0,,"M";[&gt;=1000]\$0,"K";\$0</c:formatCode>
                <c:ptCount val="10"/>
                <c:pt idx="0">
                  <c:v>1774650.25</c:v>
                </c:pt>
                <c:pt idx="1">
                  <c:v>1871005.75</c:v>
                </c:pt>
                <c:pt idx="2">
                  <c:v>1885230.5</c:v>
                </c:pt>
                <c:pt idx="3">
                  <c:v>1895395.5</c:v>
                </c:pt>
                <c:pt idx="4">
                  <c:v>2286898.25</c:v>
                </c:pt>
                <c:pt idx="5">
                  <c:v>2897237.75</c:v>
                </c:pt>
                <c:pt idx="6">
                  <c:v>3756454.5</c:v>
                </c:pt>
                <c:pt idx="7">
                  <c:v>4081283.75</c:v>
                </c:pt>
                <c:pt idx="8">
                  <c:v>7292985.5</c:v>
                </c:pt>
                <c:pt idx="9">
                  <c:v>23597621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1ED-43EA-A39E-1D75E77FE3C6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17"/>
        <c:axId val="1923265616"/>
        <c:axId val="1923284752"/>
      </c:barChart>
      <c:catAx>
        <c:axId val="192326561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2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923284752"/>
        <c:crosses val="autoZero"/>
        <c:auto val="1"/>
        <c:lblAlgn val="ctr"/>
        <c:lblOffset val="100"/>
        <c:noMultiLvlLbl val="0"/>
      </c:catAx>
      <c:valAx>
        <c:axId val="1923284752"/>
        <c:scaling>
          <c:orientation val="minMax"/>
        </c:scaling>
        <c:delete val="1"/>
        <c:axPos val="b"/>
        <c:numFmt formatCode="[&gt;=1000000]\$0.0,,&quot;M&quot;;[&gt;=1000]\$0,&quot;K&quot;;\$0" sourceLinked="1"/>
        <c:majorTickMark val="none"/>
        <c:minorTickMark val="none"/>
        <c:tickLblPos val="nextTo"/>
        <c:crossAx val="19232656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1!PivotTable5</c:name>
    <c:fmtId val="7"/>
  </c:pivotSource>
  <c:chart>
    <c:autoTitleDeleted val="1"/>
    <c:pivotFmts>
      <c:pivotFmt>
        <c:idx val="0"/>
        <c:spPr>
          <a:solidFill>
            <a:schemeClr val="accent1"/>
          </a:solidFill>
          <a:ln w="44450" cap="rnd">
            <a:solidFill>
              <a:srgbClr val="7030A0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44450" cap="rnd">
            <a:solidFill>
              <a:srgbClr val="7030A0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ln w="44450" cap="rnd">
            <a:solidFill>
              <a:srgbClr val="7030A0"/>
            </a:solidFill>
            <a:round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5.5263269992603579E-2"/>
          <c:y val="1.4388092840801243E-2"/>
          <c:w val="0.93817331122855874"/>
          <c:h val="0.89814814814814814"/>
        </c:manualLayout>
      </c:layout>
      <c:lineChart>
        <c:grouping val="standard"/>
        <c:varyColors val="0"/>
        <c:ser>
          <c:idx val="0"/>
          <c:order val="0"/>
          <c:tx>
            <c:strRef>
              <c:f>'CALCULATION 1'!$O$4</c:f>
              <c:strCache>
                <c:ptCount val="1"/>
                <c:pt idx="0">
                  <c:v>Total</c:v>
                </c:pt>
              </c:strCache>
            </c:strRef>
          </c:tx>
          <c:spPr>
            <a:ln w="44450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'CALCULATION 1'!$N$5:$N$17</c:f>
              <c:strCache>
                <c:ptCount val="12"/>
                <c:pt idx="0">
                  <c:v>Apr</c:v>
                </c:pt>
                <c:pt idx="1">
                  <c:v>Aug</c:v>
                </c:pt>
                <c:pt idx="2">
                  <c:v>Dec</c:v>
                </c:pt>
                <c:pt idx="3">
                  <c:v>Feb</c:v>
                </c:pt>
                <c:pt idx="4">
                  <c:v>Jan</c:v>
                </c:pt>
                <c:pt idx="5">
                  <c:v>Jul</c:v>
                </c:pt>
                <c:pt idx="6">
                  <c:v>Jun</c:v>
                </c:pt>
                <c:pt idx="7">
                  <c:v>Mar</c:v>
                </c:pt>
                <c:pt idx="8">
                  <c:v>May</c:v>
                </c:pt>
                <c:pt idx="9">
                  <c:v>Nov</c:v>
                </c:pt>
                <c:pt idx="10">
                  <c:v>Oct</c:v>
                </c:pt>
                <c:pt idx="11">
                  <c:v>Sep</c:v>
                </c:pt>
              </c:strCache>
            </c:strRef>
          </c:cat>
          <c:val>
            <c:numRef>
              <c:f>'CALCULATION 1'!$O$5:$O$17</c:f>
              <c:numCache>
                <c:formatCode>[&gt;=1000000]\$0.0,,"M";[&gt;=1000]\$0,"K";\$0</c:formatCode>
                <c:ptCount val="12"/>
                <c:pt idx="0">
                  <c:v>486156</c:v>
                </c:pt>
                <c:pt idx="1">
                  <c:v>509136</c:v>
                </c:pt>
                <c:pt idx="2">
                  <c:v>506683</c:v>
                </c:pt>
                <c:pt idx="3">
                  <c:v>459295</c:v>
                </c:pt>
                <c:pt idx="4">
                  <c:v>515352</c:v>
                </c:pt>
                <c:pt idx="5">
                  <c:v>516339</c:v>
                </c:pt>
                <c:pt idx="6">
                  <c:v>485654</c:v>
                </c:pt>
                <c:pt idx="7">
                  <c:v>509009</c:v>
                </c:pt>
                <c:pt idx="8">
                  <c:v>517258</c:v>
                </c:pt>
                <c:pt idx="9">
                  <c:v>491338</c:v>
                </c:pt>
                <c:pt idx="10">
                  <c:v>507718</c:v>
                </c:pt>
                <c:pt idx="11">
                  <c:v>496247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4C6-4B7F-9182-3EF5B9B63F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79907423"/>
        <c:axId val="579913663"/>
      </c:lineChart>
      <c:catAx>
        <c:axId val="579907423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579913663"/>
        <c:crosses val="autoZero"/>
        <c:auto val="1"/>
        <c:lblAlgn val="ctr"/>
        <c:lblOffset val="100"/>
        <c:noMultiLvlLbl val="0"/>
      </c:catAx>
      <c:valAx>
        <c:axId val="579913663"/>
        <c:scaling>
          <c:orientation val="minMax"/>
        </c:scaling>
        <c:delete val="1"/>
        <c:axPos val="l"/>
        <c:numFmt formatCode="[&gt;=1000000]\$0.0,,&quot;M&quot;;[&gt;=1000]\$0,&quot;K&quot;;\$0" sourceLinked="1"/>
        <c:majorTickMark val="none"/>
        <c:minorTickMark val="none"/>
        <c:tickLblPos val="nextTo"/>
        <c:crossAx val="57990742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1!PivotTable6</c:name>
    <c:fmtId val="4"/>
  </c:pivotSource>
  <c:chart>
    <c:autoTitleDeleted val="1"/>
    <c:pivotFmts>
      <c:pivotFmt>
        <c:idx val="0"/>
        <c:spPr>
          <a:solidFill>
            <a:schemeClr val="accent1"/>
          </a:solidFill>
          <a:ln w="41275" cap="rnd">
            <a:solidFill>
              <a:srgbClr val="7030A0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41275" cap="rnd">
            <a:solidFill>
              <a:srgbClr val="7030A0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ln w="41275" cap="rnd">
            <a:solidFill>
              <a:srgbClr val="7030A0"/>
            </a:solidFill>
            <a:round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21204819277108433"/>
          <c:y val="0"/>
          <c:w val="0.78795180722891567"/>
          <c:h val="0.6930237055137074"/>
        </c:manualLayout>
      </c:layout>
      <c:lineChart>
        <c:grouping val="standard"/>
        <c:varyColors val="0"/>
        <c:ser>
          <c:idx val="0"/>
          <c:order val="0"/>
          <c:tx>
            <c:strRef>
              <c:f>'CALCULATION 1'!$R$4</c:f>
              <c:strCache>
                <c:ptCount val="1"/>
                <c:pt idx="0">
                  <c:v>Total</c:v>
                </c:pt>
              </c:strCache>
            </c:strRef>
          </c:tx>
          <c:spPr>
            <a:ln w="41275" cap="rnd">
              <a:solidFill>
                <a:srgbClr val="7030A0"/>
              </a:solidFill>
              <a:round/>
            </a:ln>
            <a:effectLst/>
          </c:spPr>
          <c:marker>
            <c:symbol val="none"/>
          </c:marker>
          <c:cat>
            <c:strRef>
              <c:f>'CALCULATION 1'!$Q$5:$Q$17</c:f>
              <c:strCache>
                <c:ptCount val="12"/>
                <c:pt idx="0">
                  <c:v>Apr</c:v>
                </c:pt>
                <c:pt idx="1">
                  <c:v>Aug</c:v>
                </c:pt>
                <c:pt idx="2">
                  <c:v>Dec</c:v>
                </c:pt>
                <c:pt idx="3">
                  <c:v>Feb</c:v>
                </c:pt>
                <c:pt idx="4">
                  <c:v>Jan</c:v>
                </c:pt>
                <c:pt idx="5">
                  <c:v>Jul</c:v>
                </c:pt>
                <c:pt idx="6">
                  <c:v>Jun</c:v>
                </c:pt>
                <c:pt idx="7">
                  <c:v>Mar</c:v>
                </c:pt>
                <c:pt idx="8">
                  <c:v>May</c:v>
                </c:pt>
                <c:pt idx="9">
                  <c:v>Nov</c:v>
                </c:pt>
                <c:pt idx="10">
                  <c:v>Oct</c:v>
                </c:pt>
                <c:pt idx="11">
                  <c:v>Sep</c:v>
                </c:pt>
              </c:strCache>
            </c:strRef>
          </c:cat>
          <c:val>
            <c:numRef>
              <c:f>'CALCULATION 1'!$R$5:$R$17</c:f>
              <c:numCache>
                <c:formatCode>[&gt;=1000000]\$0.0,,"M";[&gt;=1000]\$0.0,"K";\$0</c:formatCode>
                <c:ptCount val="12"/>
                <c:pt idx="0">
                  <c:v>17.501365394358018</c:v>
                </c:pt>
                <c:pt idx="1">
                  <c:v>17.525804625490913</c:v>
                </c:pt>
                <c:pt idx="2">
                  <c:v>17.574155227345408</c:v>
                </c:pt>
                <c:pt idx="3">
                  <c:v>17.580657702158799</c:v>
                </c:pt>
                <c:pt idx="4">
                  <c:v>17.545301974380752</c:v>
                </c:pt>
                <c:pt idx="5">
                  <c:v>17.533418447471586</c:v>
                </c:pt>
                <c:pt idx="6">
                  <c:v>17.602388562543194</c:v>
                </c:pt>
                <c:pt idx="7">
                  <c:v>17.577539271951636</c:v>
                </c:pt>
                <c:pt idx="8">
                  <c:v>17.532978342063576</c:v>
                </c:pt>
                <c:pt idx="9">
                  <c:v>17.6500158627506</c:v>
                </c:pt>
                <c:pt idx="10">
                  <c:v>17.550956546476069</c:v>
                </c:pt>
                <c:pt idx="11">
                  <c:v>17.569893740480161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1C8-460B-A34D-A9FC9C6F47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55677967"/>
        <c:axId val="55682959"/>
      </c:lineChart>
      <c:catAx>
        <c:axId val="55677967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55682959"/>
        <c:crosses val="autoZero"/>
        <c:auto val="1"/>
        <c:lblAlgn val="ctr"/>
        <c:lblOffset val="100"/>
        <c:noMultiLvlLbl val="0"/>
      </c:catAx>
      <c:valAx>
        <c:axId val="55682959"/>
        <c:scaling>
          <c:orientation val="minMax"/>
        </c:scaling>
        <c:delete val="1"/>
        <c:axPos val="l"/>
        <c:numFmt formatCode="[&gt;=1000000]\$0.0,,&quot;M&quot;;[&gt;=1000]\$0.0,&quot;K&quot;;\$0" sourceLinked="1"/>
        <c:majorTickMark val="none"/>
        <c:minorTickMark val="none"/>
        <c:tickLblPos val="nextTo"/>
        <c:crossAx val="5567796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1!PivotTable7</c:name>
    <c:fmtId val="2"/>
  </c:pivotSource>
  <c:chart>
    <c:autoTitleDeleted val="0"/>
    <c:pivotFmts>
      <c:pivotFmt>
        <c:idx val="0"/>
        <c:spPr>
          <a:solidFill>
            <a:srgbClr val="453B6C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solidFill>
            <a:srgbClr val="453B6C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4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</c:pivotFmt>
      <c:pivotFmt>
        <c:idx val="5"/>
        <c:spPr>
          <a:ln w="28575" cap="rnd">
            <a:solidFill>
              <a:srgbClr val="0070C0"/>
            </a:solidFill>
            <a:round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6.1111111111111109E-2"/>
          <c:y val="0.10185185185185185"/>
          <c:w val="0.93888888888888888"/>
          <c:h val="0.89814814814814814"/>
        </c:manualLayout>
      </c:layout>
      <c:areaChart>
        <c:grouping val="standard"/>
        <c:varyColors val="0"/>
        <c:ser>
          <c:idx val="0"/>
          <c:order val="0"/>
          <c:tx>
            <c:strRef>
              <c:f>'CALCULATION 1'!$U$4</c:f>
              <c:strCache>
                <c:ptCount val="1"/>
                <c:pt idx="0">
                  <c:v>Customers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cat>
            <c:strRef>
              <c:f>'CALCULATION 1'!$T$5:$T$17</c:f>
              <c:strCache>
                <c:ptCount val="12"/>
                <c:pt idx="0">
                  <c:v>Apr</c:v>
                </c:pt>
                <c:pt idx="1">
                  <c:v>Aug</c:v>
                </c:pt>
                <c:pt idx="2">
                  <c:v>Dec</c:v>
                </c:pt>
                <c:pt idx="3">
                  <c:v>Feb</c:v>
                </c:pt>
                <c:pt idx="4">
                  <c:v>Jan</c:v>
                </c:pt>
                <c:pt idx="5">
                  <c:v>Jul</c:v>
                </c:pt>
                <c:pt idx="6">
                  <c:v>Jun</c:v>
                </c:pt>
                <c:pt idx="7">
                  <c:v>Mar</c:v>
                </c:pt>
                <c:pt idx="8">
                  <c:v>May</c:v>
                </c:pt>
                <c:pt idx="9">
                  <c:v>Nov</c:v>
                </c:pt>
                <c:pt idx="10">
                  <c:v>Oct</c:v>
                </c:pt>
                <c:pt idx="11">
                  <c:v>Sep</c:v>
                </c:pt>
              </c:strCache>
            </c:strRef>
          </c:cat>
          <c:val>
            <c:numRef>
              <c:f>'CALCULATION 1'!$U$5:$U$17</c:f>
              <c:numCache>
                <c:formatCode>[&gt;=1000000]\$0.0,,"M";[&gt;=1000]\$0.0,"K";\$0</c:formatCode>
                <c:ptCount val="12"/>
                <c:pt idx="0">
                  <c:v>9191</c:v>
                </c:pt>
                <c:pt idx="1">
                  <c:v>9191</c:v>
                </c:pt>
                <c:pt idx="2">
                  <c:v>9191</c:v>
                </c:pt>
                <c:pt idx="3">
                  <c:v>9191</c:v>
                </c:pt>
                <c:pt idx="4">
                  <c:v>9191</c:v>
                </c:pt>
                <c:pt idx="5">
                  <c:v>9191</c:v>
                </c:pt>
                <c:pt idx="6">
                  <c:v>9191</c:v>
                </c:pt>
                <c:pt idx="7">
                  <c:v>9191</c:v>
                </c:pt>
                <c:pt idx="8">
                  <c:v>9191</c:v>
                </c:pt>
                <c:pt idx="9">
                  <c:v>9191</c:v>
                </c:pt>
                <c:pt idx="10">
                  <c:v>9191</c:v>
                </c:pt>
                <c:pt idx="11">
                  <c:v>9191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67-408C-8102-67853160FB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00473888"/>
        <c:axId val="1900475968"/>
      </c:areaChart>
      <c:lineChart>
        <c:grouping val="standard"/>
        <c:varyColors val="0"/>
        <c:ser>
          <c:idx val="1"/>
          <c:order val="1"/>
          <c:tx>
            <c:strRef>
              <c:f>'CALCULATION 1'!$V$4</c:f>
              <c:strCache>
                <c:ptCount val="1"/>
                <c:pt idx="0">
                  <c:v>Customers2</c:v>
                </c:pt>
              </c:strCache>
            </c:strRef>
          </c:tx>
          <c:spPr>
            <a:ln w="28575" cap="rnd">
              <a:solidFill>
                <a:srgbClr val="0070C0"/>
              </a:solidFill>
              <a:round/>
            </a:ln>
            <a:effectLst/>
          </c:spPr>
          <c:marker>
            <c:symbol val="none"/>
          </c:marker>
          <c:cat>
            <c:strRef>
              <c:f>'CALCULATION 1'!$T$5:$T$17</c:f>
              <c:strCache>
                <c:ptCount val="12"/>
                <c:pt idx="0">
                  <c:v>Apr</c:v>
                </c:pt>
                <c:pt idx="1">
                  <c:v>Aug</c:v>
                </c:pt>
                <c:pt idx="2">
                  <c:v>Dec</c:v>
                </c:pt>
                <c:pt idx="3">
                  <c:v>Feb</c:v>
                </c:pt>
                <c:pt idx="4">
                  <c:v>Jan</c:v>
                </c:pt>
                <c:pt idx="5">
                  <c:v>Jul</c:v>
                </c:pt>
                <c:pt idx="6">
                  <c:v>Jun</c:v>
                </c:pt>
                <c:pt idx="7">
                  <c:v>Mar</c:v>
                </c:pt>
                <c:pt idx="8">
                  <c:v>May</c:v>
                </c:pt>
                <c:pt idx="9">
                  <c:v>Nov</c:v>
                </c:pt>
                <c:pt idx="10">
                  <c:v>Oct</c:v>
                </c:pt>
                <c:pt idx="11">
                  <c:v>Sep</c:v>
                </c:pt>
              </c:strCache>
            </c:strRef>
          </c:cat>
          <c:val>
            <c:numRef>
              <c:f>'CALCULATION 1'!$V$5:$V$17</c:f>
              <c:numCache>
                <c:formatCode>[&gt;=1000000]\$0.0,,"M";[&gt;=1000]\$0.0,"K";\$0</c:formatCode>
                <c:ptCount val="12"/>
                <c:pt idx="0">
                  <c:v>9191</c:v>
                </c:pt>
                <c:pt idx="1">
                  <c:v>9191</c:v>
                </c:pt>
                <c:pt idx="2">
                  <c:v>9191</c:v>
                </c:pt>
                <c:pt idx="3">
                  <c:v>9191</c:v>
                </c:pt>
                <c:pt idx="4">
                  <c:v>9191</c:v>
                </c:pt>
                <c:pt idx="5">
                  <c:v>9191</c:v>
                </c:pt>
                <c:pt idx="6">
                  <c:v>9191</c:v>
                </c:pt>
                <c:pt idx="7">
                  <c:v>9191</c:v>
                </c:pt>
                <c:pt idx="8">
                  <c:v>9191</c:v>
                </c:pt>
                <c:pt idx="9">
                  <c:v>9191</c:v>
                </c:pt>
                <c:pt idx="10">
                  <c:v>9191</c:v>
                </c:pt>
                <c:pt idx="11">
                  <c:v>9191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E67-408C-8102-67853160FB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00473888"/>
        <c:axId val="1900475968"/>
      </c:lineChart>
      <c:catAx>
        <c:axId val="190047388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900475968"/>
        <c:crosses val="autoZero"/>
        <c:auto val="1"/>
        <c:lblAlgn val="ctr"/>
        <c:lblOffset val="100"/>
        <c:noMultiLvlLbl val="0"/>
      </c:catAx>
      <c:valAx>
        <c:axId val="1900475968"/>
        <c:scaling>
          <c:orientation val="minMax"/>
        </c:scaling>
        <c:delete val="1"/>
        <c:axPos val="l"/>
        <c:numFmt formatCode="[&gt;=1000000]\$0.0,,&quot;M&quot;;[&gt;=1000]\$0.0,&quot;K&quot;;\$0" sourceLinked="1"/>
        <c:majorTickMark val="none"/>
        <c:minorTickMark val="none"/>
        <c:tickLblPos val="nextTo"/>
        <c:crossAx val="19004738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_xlchart.0</cx:f>
      </cx:strDim>
      <cx:numDim type="size">
        <cx:f>_xlchart.2</cx:f>
      </cx:numDim>
    </cx:data>
  </cx:chartData>
  <cx:chart>
    <cx:plotArea>
      <cx:plotAreaRegion>
        <cx:series layoutId="treemap" uniqueId="{B053223A-9986-4D7F-BBD6-764E941DCB8F}" formatIdx="2">
          <cx:tx>
            <cx:txData>
              <cx:f>_xlchart.1</cx:f>
              <cx:v/>
            </cx:txData>
          </cx:tx>
          <cx:dataPt idx="3">
            <cx:spPr>
              <a:solidFill>
                <a:srgbClr val="7F49FD"/>
              </a:solidFill>
            </cx:spPr>
          </cx:dataPt>
          <cx:dataLabels pos="ctr">
            <cx:visibility seriesName="0" categoryName="1" value="1"/>
            <cx:separator>, </cx:separator>
          </cx:dataLabels>
          <cx:dataId val="0"/>
          <cx:layoutPr>
            <cx:parentLabelLayout val="overlapping"/>
          </cx:layoutPr>
        </cx:series>
      </cx:plotAreaRegion>
    </cx:plotArea>
  </cx:chart>
  <cx:spPr>
    <a:noFill/>
    <a:ln>
      <a:noFill/>
    </a:ln>
  </cx:spPr>
  <cx:clrMapOvr bg1="lt1" tx1="dk1" bg2="lt2" tx2="dk2" accent1="accent1" accent2="accent2" accent3="accent3" accent4="accent4" accent5="accent5" accent6="accent6" hlink="hlink" folHlink="folHlink"/>
</cx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400"/>
              <a:t>Top</a:t>
            </a:r>
            <a:r>
              <a:rPr lang="en-US" sz="1400" baseline="0"/>
              <a:t> 5 Countries</a:t>
            </a:r>
            <a:endParaRPr lang="en-US" sz="1400"/>
          </a:p>
        </c:rich>
      </c:tx>
      <c:layout>
        <c:manualLayout>
          <c:xMode val="edge"/>
          <c:yMode val="edge"/>
          <c:x val="0.29095466439189582"/>
          <c:y val="3.508771929824561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28316854717526113"/>
          <c:y val="0.1666998204171847"/>
          <c:w val="0.71683145282473892"/>
          <c:h val="0.83330017958281533"/>
        </c:manualLayout>
      </c:layout>
      <c:barChart>
        <c:barDir val="bar"/>
        <c:grouping val="stacked"/>
        <c:varyColors val="0"/>
        <c:ser>
          <c:idx val="0"/>
          <c:order val="0"/>
          <c:spPr>
            <a:solidFill>
              <a:srgbClr val="7030A0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'CALCULATION 1'!$M$23:$M$27</c:f>
              <c:strCache>
                <c:ptCount val="5"/>
                <c:pt idx="0">
                  <c:v>Bangladesh</c:v>
                </c:pt>
                <c:pt idx="1">
                  <c:v>Germany</c:v>
                </c:pt>
                <c:pt idx="2">
                  <c:v>India</c:v>
                </c:pt>
                <c:pt idx="3">
                  <c:v>Lithuania</c:v>
                </c:pt>
                <c:pt idx="4">
                  <c:v>Poland</c:v>
                </c:pt>
              </c:strCache>
            </c:strRef>
          </c:cat>
          <c:val>
            <c:numRef>
              <c:f>'CALCULATION 1'!$N$23:$N$27</c:f>
              <c:numCache>
                <c:formatCode>[&gt;=1000000]\$0.0,,"M";[&gt;=1000]\$0.0,"K";\$0</c:formatCode>
                <c:ptCount val="5"/>
                <c:pt idx="0">
                  <c:v>13337300.5</c:v>
                </c:pt>
                <c:pt idx="1">
                  <c:v>10957102.25</c:v>
                </c:pt>
                <c:pt idx="2">
                  <c:v>13159323.25</c:v>
                </c:pt>
                <c:pt idx="3">
                  <c:v>11746920</c:v>
                </c:pt>
                <c:pt idx="4">
                  <c:v>10976287.5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30F-43B0-BAA7-6D3509C158BB}"/>
            </c:ext>
          </c:extLst>
        </c:ser>
        <c:ser>
          <c:idx val="1"/>
          <c:order val="1"/>
          <c:spPr>
            <a:solidFill>
              <a:srgbClr val="4E4C71">
                <a:alpha val="43000"/>
              </a:srgbClr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'CALCULATION 1'!$M$23:$M$27</c:f>
              <c:strCache>
                <c:ptCount val="5"/>
                <c:pt idx="0">
                  <c:v>Bangladesh</c:v>
                </c:pt>
                <c:pt idx="1">
                  <c:v>Germany</c:v>
                </c:pt>
                <c:pt idx="2">
                  <c:v>India</c:v>
                </c:pt>
                <c:pt idx="3">
                  <c:v>Lithuania</c:v>
                </c:pt>
                <c:pt idx="4">
                  <c:v>Poland</c:v>
                </c:pt>
              </c:strCache>
            </c:strRef>
          </c:cat>
          <c:val>
            <c:numRef>
              <c:f>'CALCULATION 1'!$O$23:$O$27</c:f>
              <c:numCache>
                <c:formatCode>[&gt;=1000000]\$0.0,,"M";[&gt;=1000]\$0.0,"K";\$0</c:formatCode>
                <c:ptCount val="5"/>
                <c:pt idx="0">
                  <c:v>2667460.0999999996</c:v>
                </c:pt>
                <c:pt idx="1">
                  <c:v>5047658.3499999996</c:v>
                </c:pt>
                <c:pt idx="2">
                  <c:v>2845437.3499999996</c:v>
                </c:pt>
                <c:pt idx="3">
                  <c:v>4257840.5999999996</c:v>
                </c:pt>
                <c:pt idx="4">
                  <c:v>5028473.0999999996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30F-43B0-BAA7-6D3509C158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83"/>
        <c:overlap val="100"/>
        <c:axId val="2057602064"/>
        <c:axId val="2057607056"/>
      </c:barChart>
      <c:catAx>
        <c:axId val="20576020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57607056"/>
        <c:crosses val="autoZero"/>
        <c:auto val="1"/>
        <c:lblAlgn val="ctr"/>
        <c:lblOffset val="100"/>
        <c:noMultiLvlLbl val="0"/>
      </c:catAx>
      <c:valAx>
        <c:axId val="2057607056"/>
        <c:scaling>
          <c:orientation val="minMax"/>
        </c:scaling>
        <c:delete val="1"/>
        <c:axPos val="b"/>
        <c:numFmt formatCode="[&gt;=1000000]\$0.0,,&quot;M&quot;;[&gt;=1000]\$0.0,&quot;K&quot;;\$0" sourceLinked="1"/>
        <c:majorTickMark val="none"/>
        <c:minorTickMark val="none"/>
        <c:tickLblPos val="nextTo"/>
        <c:crossAx val="20576020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1!PivotTable3</c:name>
    <c:fmtId val="12"/>
  </c:pivotSource>
  <c:chart>
    <c:autoTitleDeleted val="1"/>
    <c:pivotFmts>
      <c:pivotFmt>
        <c:idx val="0"/>
        <c:spPr>
          <a:solidFill>
            <a:schemeClr val="accent1"/>
          </a:solidFill>
          <a:ln w="44450" cap="rnd">
            <a:solidFill>
              <a:srgbClr val="7030A0"/>
            </a:solidFill>
            <a:prstDash val="solid"/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44450" cap="rnd">
            <a:solidFill>
              <a:srgbClr val="7030A0"/>
            </a:solidFill>
            <a:prstDash val="solid"/>
            <a:round/>
          </a:ln>
          <a:effectLst/>
        </c:spPr>
        <c:marker>
          <c:symbol val="none"/>
        </c:marker>
      </c:pivotFmt>
      <c:pivotFmt>
        <c:idx val="2"/>
        <c:spPr>
          <a:ln w="44450" cap="rnd">
            <a:solidFill>
              <a:srgbClr val="7030A0"/>
            </a:solidFill>
            <a:prstDash val="solid"/>
            <a:round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6.6290010968458143E-2"/>
          <c:y val="0"/>
          <c:w val="0.9337099890315419"/>
          <c:h val="0.75616208401757268"/>
        </c:manualLayout>
      </c:layout>
      <c:lineChart>
        <c:grouping val="standard"/>
        <c:varyColors val="0"/>
        <c:ser>
          <c:idx val="0"/>
          <c:order val="0"/>
          <c:tx>
            <c:strRef>
              <c:f>'CALCULATION 1'!$L$4</c:f>
              <c:strCache>
                <c:ptCount val="1"/>
                <c:pt idx="0">
                  <c:v>Total</c:v>
                </c:pt>
              </c:strCache>
            </c:strRef>
          </c:tx>
          <c:spPr>
            <a:ln w="44450" cap="rnd">
              <a:solidFill>
                <a:srgbClr val="7030A0"/>
              </a:solidFill>
              <a:prstDash val="solid"/>
              <a:round/>
            </a:ln>
            <a:effectLst/>
          </c:spPr>
          <c:marker>
            <c:symbol val="none"/>
          </c:marker>
          <c:cat>
            <c:strRef>
              <c:f>'CALCULATION 1'!$K$5:$K$17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'CALCULATION 1'!$L$5:$L$17</c:f>
              <c:numCache>
                <c:formatCode>[&gt;=1000000]\$0.0,,"M";[&gt;=1000]\$0.0,"K";\$0</c:formatCode>
                <c:ptCount val="12"/>
                <c:pt idx="0">
                  <c:v>9042244</c:v>
                </c:pt>
                <c:pt idx="1">
                  <c:v>8073877.5</c:v>
                </c:pt>
                <c:pt idx="2">
                  <c:v>8939152</c:v>
                </c:pt>
                <c:pt idx="3">
                  <c:v>8504634.75</c:v>
                </c:pt>
                <c:pt idx="4">
                  <c:v>9078002.5</c:v>
                </c:pt>
                <c:pt idx="5">
                  <c:v>8556853</c:v>
                </c:pt>
                <c:pt idx="6">
                  <c:v>9046580</c:v>
                </c:pt>
                <c:pt idx="7">
                  <c:v>8929475.25</c:v>
                </c:pt>
                <c:pt idx="8">
                  <c:v>8724326.5</c:v>
                </c:pt>
                <c:pt idx="9">
                  <c:v>8902783.75</c:v>
                </c:pt>
                <c:pt idx="10">
                  <c:v>8680026</c:v>
                </c:pt>
                <c:pt idx="11">
                  <c:v>8923480.5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C68-47D8-AA78-EE8B3AB32B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300186720"/>
        <c:axId val="300187136"/>
      </c:lineChart>
      <c:catAx>
        <c:axId val="3001867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effectLst>
                  <a:glow rad="12700">
                    <a:schemeClr val="bg1"/>
                  </a:glo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0187136"/>
        <c:crosses val="autoZero"/>
        <c:auto val="1"/>
        <c:lblAlgn val="ctr"/>
        <c:lblOffset val="100"/>
        <c:noMultiLvlLbl val="0"/>
      </c:catAx>
      <c:valAx>
        <c:axId val="300187136"/>
        <c:scaling>
          <c:orientation val="minMax"/>
        </c:scaling>
        <c:delete val="1"/>
        <c:axPos val="l"/>
        <c:majorGridlines>
          <c:spPr>
            <a:ln w="9525" cap="flat" cmpd="sng" algn="ctr">
              <a:noFill/>
              <a:round/>
            </a:ln>
            <a:effectLst>
              <a:glow rad="127000">
                <a:schemeClr val="bg1"/>
              </a:glow>
            </a:effectLst>
          </c:spPr>
        </c:majorGridlines>
        <c:numFmt formatCode="[&gt;=1000000]\$0.0,,&quot;M&quot;;[&gt;=1000]\$0.0,&quot;K&quot;;\$0" sourceLinked="1"/>
        <c:majorTickMark val="out"/>
        <c:minorTickMark val="none"/>
        <c:tickLblPos val="nextTo"/>
        <c:crossAx val="3001867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1!PivotTable10</c:name>
    <c:fmtId val="2"/>
  </c:pivotSource>
  <c:chart>
    <c:autoTitleDeleted val="1"/>
    <c:pivotFmts>
      <c:pivotFmt>
        <c:idx val="0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</c:pivotFmt>
      <c:pivotFmt>
        <c:idx val="2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</c:pivotFmt>
      <c:pivotFmt>
        <c:idx val="3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blipFill>
            <a:blip xmlns:r="http://schemas.openxmlformats.org/officeDocument/2006/relationships" r:embed="rId3"/>
            <a:stretch>
              <a:fillRect/>
            </a:stretch>
          </a:blip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layout>
            <c:manualLayout>
              <c:x val="0"/>
              <c:y val="0"/>
            </c:manualLayout>
          </c:layout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7030A0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5546003242749376"/>
          <c:y val="8.8889104246454118E-2"/>
          <c:w val="0.78642028462038571"/>
          <c:h val="0.8222221091049767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'CALCULATION 1'!$Q$22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7030A0"/>
            </a:solidFill>
            <a:ln>
              <a:noFill/>
            </a:ln>
            <a:effectLst/>
          </c:spPr>
          <c:invertIfNegative val="0"/>
          <c:dLbls>
            <c:delete val="1"/>
          </c:dLbls>
          <c:cat>
            <c:strRef>
              <c:f>'CALCULATION 1'!$P$23:$P$28</c:f>
              <c:strCache>
                <c:ptCount val="5"/>
                <c:pt idx="0">
                  <c:v>bags</c:v>
                </c:pt>
                <c:pt idx="1">
                  <c:v>oz</c:v>
                </c:pt>
                <c:pt idx="2">
                  <c:v>bottles</c:v>
                </c:pt>
                <c:pt idx="3">
                  <c:v>cans</c:v>
                </c:pt>
                <c:pt idx="4">
                  <c:v>Ct</c:v>
                </c:pt>
              </c:strCache>
            </c:strRef>
          </c:cat>
          <c:val>
            <c:numRef>
              <c:f>'CALCULATION 1'!$Q$23:$Q$28</c:f>
              <c:numCache>
                <c:formatCode>[&gt;=1000000]0.0,,"M";[&gt;=1000]0,"K";\$0</c:formatCode>
                <c:ptCount val="5"/>
                <c:pt idx="0">
                  <c:v>366862</c:v>
                </c:pt>
                <c:pt idx="1">
                  <c:v>454268</c:v>
                </c:pt>
                <c:pt idx="2">
                  <c:v>839599</c:v>
                </c:pt>
                <c:pt idx="3">
                  <c:v>1296045</c:v>
                </c:pt>
                <c:pt idx="4">
                  <c:v>2361590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942-40AF-A3DD-A8FDFEFF97E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380789872"/>
        <c:axId val="1380806096"/>
      </c:barChart>
      <c:catAx>
        <c:axId val="1380789872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bg1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380806096"/>
        <c:crosses val="autoZero"/>
        <c:auto val="1"/>
        <c:lblAlgn val="ctr"/>
        <c:lblOffset val="100"/>
        <c:noMultiLvlLbl val="0"/>
      </c:catAx>
      <c:valAx>
        <c:axId val="1380806096"/>
        <c:scaling>
          <c:orientation val="minMax"/>
        </c:scaling>
        <c:delete val="1"/>
        <c:axPos val="b"/>
        <c:numFmt formatCode="[&gt;=1000000]0.0,,&quot;M&quot;;[&gt;=1000]0,&quot;K&quot;;\$0" sourceLinked="1"/>
        <c:majorTickMark val="out"/>
        <c:minorTickMark val="none"/>
        <c:tickLblPos val="nextTo"/>
        <c:crossAx val="13807898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dashboard_Peter.xlsx]CALCULATION 1!PivotTable11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r>
              <a:rPr lang="en-US" sz="1100">
                <a:solidFill>
                  <a:schemeClr val="bg1"/>
                </a:solidFill>
              </a:rPr>
              <a:t>Top</a:t>
            </a:r>
            <a:r>
              <a:rPr lang="en-US" sz="1100" baseline="0">
                <a:solidFill>
                  <a:schemeClr val="bg1"/>
                </a:solidFill>
              </a:rPr>
              <a:t> Customers</a:t>
            </a:r>
            <a:endParaRPr lang="en-US" sz="1100">
              <a:solidFill>
                <a:schemeClr val="bg1"/>
              </a:solidFill>
            </a:endParaRP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rgbClr val="7030A0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rgbClr val="D60093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rgbClr val="990033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5"/>
        <c:spPr>
          <a:solidFill>
            <a:srgbClr val="990033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rgbClr val="7030A0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rgbClr val="D60093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1"/>
        <c:spPr>
          <a:solidFill>
            <a:srgbClr val="990033"/>
          </a:solidFill>
          <a:ln w="19050">
            <a:solidFill>
              <a:schemeClr val="lt1"/>
            </a:solidFill>
          </a:ln>
          <a:effectLst/>
        </c:spPr>
      </c:pivotFmt>
      <c:pivotFmt>
        <c:idx val="12"/>
        <c:spPr>
          <a:solidFill>
            <a:srgbClr val="7030A0"/>
          </a:solidFill>
          <a:ln w="19050">
            <a:solidFill>
              <a:schemeClr val="lt1"/>
            </a:solidFill>
          </a:ln>
          <a:effectLst/>
        </c:spPr>
      </c:pivotFmt>
      <c:pivotFmt>
        <c:idx val="1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14"/>
        <c:spPr>
          <a:solidFill>
            <a:srgbClr val="D60093"/>
          </a:solidFill>
          <a:ln w="19050">
            <a:solidFill>
              <a:schemeClr val="lt1"/>
            </a:solidFill>
          </a:ln>
          <a:effectLst/>
        </c:spPr>
      </c:pivotFmt>
      <c:pivotFmt>
        <c:idx val="1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>
        <c:manualLayout>
          <c:layoutTarget val="inner"/>
          <c:xMode val="edge"/>
          <c:yMode val="edge"/>
          <c:x val="0.22877158873659315"/>
          <c:y val="0.15049993327105302"/>
          <c:w val="0.52387349729431965"/>
          <c:h val="0.8291610836780996"/>
        </c:manualLayout>
      </c:layout>
      <c:doughnutChart>
        <c:varyColors val="1"/>
        <c:ser>
          <c:idx val="0"/>
          <c:order val="0"/>
          <c:tx>
            <c:strRef>
              <c:f>'CALCULATION 1'!$L$33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99003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0A1-4465-B8AB-8B1A0B4C6E9E}"/>
              </c:ext>
            </c:extLst>
          </c:dPt>
          <c:dPt>
            <c:idx val="1"/>
            <c:bubble3D val="0"/>
            <c:spPr>
              <a:solidFill>
                <a:srgbClr val="7030A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0A1-4465-B8AB-8B1A0B4C6E9E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20A1-4465-B8AB-8B1A0B4C6E9E}"/>
              </c:ext>
            </c:extLst>
          </c:dPt>
          <c:dPt>
            <c:idx val="3"/>
            <c:bubble3D val="0"/>
            <c:spPr>
              <a:solidFill>
                <a:srgbClr val="D6009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20A1-4465-B8AB-8B1A0B4C6E9E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20A1-4465-B8AB-8B1A0B4C6E9E}"/>
              </c:ext>
            </c:extLst>
          </c:dPt>
          <c:cat>
            <c:strRef>
              <c:f>'CALCULATION 1'!$K$34:$K$39</c:f>
              <c:strCache>
                <c:ptCount val="5"/>
                <c:pt idx="0">
                  <c:v>jyoti</c:v>
                </c:pt>
                <c:pt idx="1">
                  <c:v>neha</c:v>
                </c:pt>
                <c:pt idx="2">
                  <c:v>pooja</c:v>
                </c:pt>
                <c:pt idx="3">
                  <c:v>poonam</c:v>
                </c:pt>
                <c:pt idx="4">
                  <c:v>sunita</c:v>
                </c:pt>
              </c:strCache>
            </c:strRef>
          </c:cat>
          <c:val>
            <c:numRef>
              <c:f>'CALCULATION 1'!$L$34:$L$39</c:f>
              <c:numCache>
                <c:formatCode>[&gt;=1000000]\$0.0,,"M";[&gt;=1000]0,"K";\$0</c:formatCode>
                <c:ptCount val="5"/>
                <c:pt idx="0">
                  <c:v>75527</c:v>
                </c:pt>
                <c:pt idx="1">
                  <c:v>56617</c:v>
                </c:pt>
                <c:pt idx="2">
                  <c:v>120743</c:v>
                </c:pt>
                <c:pt idx="3">
                  <c:v>52315</c:v>
                </c:pt>
                <c:pt idx="4">
                  <c:v>52079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20A1-4465-B8AB-8B1A0B4C6E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83"/>
      </c:doughnut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solidFill>
                <a:schemeClr val="bg1"/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16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bg1"/>
    </cs:fontRef>
    <cs:defRPr sz="1000" b="1" i="0" u="none" strike="noStrike" kern="1200" spc="0" baseline="0"/>
    <cs:bodyPr lIns="38100" tIns="19050" rIns="38100" bIns="19050">
      <a:spAutoFit/>
    </cs:bodyPr>
  </cs:dataLabel>
  <cs:dataLabelCallout>
    <cs:lnRef idx="0">
      <cs:styleClr val="auto"/>
    </cs:lnRef>
    <cs:fillRef idx="0"/>
    <cs:effectRef idx="0"/>
    <cs:fontRef idx="minor">
      <a:schemeClr val="tx1">
        <a:lumMod val="65000"/>
        <a:lumOff val="35000"/>
      </a:schemeClr>
    </cs:fontRef>
    <cs:spPr>
      <a:solidFill>
        <a:schemeClr val="lt1"/>
      </a:solidFill>
      <a:ln>
        <a:solidFill>
          <a:schemeClr val="phClr"/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/>
      </a:solidFill>
    </cs:spPr>
  </cs:downBar>
  <cs:dropLine>
    <cs:lnRef idx="0"/>
    <cs:fillRef idx="0"/>
    <cs:effectRef idx="0"/>
    <cs:fontRef idx="minor">
      <a:schemeClr val="tx1"/>
    </cs:fontRef>
  </cs:dropLine>
  <cs:errorBar>
    <cs:lnRef idx="0"/>
    <cs:fillRef idx="0"/>
    <cs:effectRef idx="0"/>
    <cs:fontRef idx="minor">
      <a:schemeClr val="tx1"/>
    </cs:fontRef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  <a:lumOff val="10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</cs:hiLoLine>
  <cs:leaderLine>
    <cs:lnRef idx="0"/>
    <cs:fillRef idx="0"/>
    <cs:effectRef idx="0"/>
    <cs:fontRef idx="minor">
      <a:schemeClr val="tx1"/>
    </cs:fontRef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04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.xml"/><Relationship Id="rId13" Type="http://schemas.openxmlformats.org/officeDocument/2006/relationships/chart" Target="../charts/chart9.xml"/><Relationship Id="rId3" Type="http://schemas.openxmlformats.org/officeDocument/2006/relationships/image" Target="../media/image3.png"/><Relationship Id="rId7" Type="http://schemas.openxmlformats.org/officeDocument/2006/relationships/chart" Target="../charts/chart3.xml"/><Relationship Id="rId12" Type="http://schemas.openxmlformats.org/officeDocument/2006/relationships/chart" Target="../charts/chart8.xml"/><Relationship Id="rId2" Type="http://schemas.openxmlformats.org/officeDocument/2006/relationships/image" Target="../media/image2.jpg"/><Relationship Id="rId16" Type="http://schemas.openxmlformats.org/officeDocument/2006/relationships/image" Target="../media/image8.emf"/><Relationship Id="rId1" Type="http://schemas.openxmlformats.org/officeDocument/2006/relationships/image" Target="../media/image1.png"/><Relationship Id="rId6" Type="http://schemas.openxmlformats.org/officeDocument/2006/relationships/chart" Target="../charts/chart2.xml"/><Relationship Id="rId11" Type="http://schemas.openxmlformats.org/officeDocument/2006/relationships/chart" Target="../charts/chart7.xml"/><Relationship Id="rId5" Type="http://schemas.openxmlformats.org/officeDocument/2006/relationships/chart" Target="../charts/chart1.xml"/><Relationship Id="rId15" Type="http://schemas.openxmlformats.org/officeDocument/2006/relationships/image" Target="../media/image7.emf"/><Relationship Id="rId10" Type="http://schemas.openxmlformats.org/officeDocument/2006/relationships/chart" Target="../charts/chart6.xml"/><Relationship Id="rId4" Type="http://schemas.openxmlformats.org/officeDocument/2006/relationships/hyperlink" Target="#'PAGE 2'!A1"/><Relationship Id="rId9" Type="http://schemas.openxmlformats.org/officeDocument/2006/relationships/chart" Target="../charts/chart5.xml"/><Relationship Id="rId14" Type="http://schemas.openxmlformats.org/officeDocument/2006/relationships/image" Target="../media/image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2.xml"/><Relationship Id="rId3" Type="http://schemas.openxmlformats.org/officeDocument/2006/relationships/image" Target="../media/image10.png"/><Relationship Id="rId7" Type="http://schemas.openxmlformats.org/officeDocument/2006/relationships/chart" Target="../charts/chart11.xml"/><Relationship Id="rId12" Type="http://schemas.openxmlformats.org/officeDocument/2006/relationships/chart" Target="../charts/chart16.xml"/><Relationship Id="rId2" Type="http://schemas.openxmlformats.org/officeDocument/2006/relationships/hyperlink" Target="#'PAGE 1'!A1"/><Relationship Id="rId1" Type="http://schemas.openxmlformats.org/officeDocument/2006/relationships/image" Target="../media/image9.png"/><Relationship Id="rId6" Type="http://schemas.openxmlformats.org/officeDocument/2006/relationships/image" Target="../media/image6.emf"/><Relationship Id="rId11" Type="http://schemas.openxmlformats.org/officeDocument/2006/relationships/chart" Target="../charts/chart15.xml"/><Relationship Id="rId5" Type="http://schemas.openxmlformats.org/officeDocument/2006/relationships/chart" Target="../charts/chart10.xml"/><Relationship Id="rId10" Type="http://schemas.openxmlformats.org/officeDocument/2006/relationships/chart" Target="../charts/chart14.xml"/><Relationship Id="rId4" Type="http://schemas.openxmlformats.org/officeDocument/2006/relationships/image" Target="../media/image2.jpg"/><Relationship Id="rId9" Type="http://schemas.openxmlformats.org/officeDocument/2006/relationships/chart" Target="../charts/chart1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20</xdr:row>
      <xdr:rowOff>0</xdr:rowOff>
    </xdr:from>
    <xdr:to>
      <xdr:col>9</xdr:col>
      <xdr:colOff>304800</xdr:colOff>
      <xdr:row>21</xdr:row>
      <xdr:rowOff>114300</xdr:rowOff>
    </xdr:to>
    <xdr:sp macro="" textlink="">
      <xdr:nvSpPr>
        <xdr:cNvPr id="5121" name="AutoShape 1" descr="https://chatgpt.com/backend-api/estuary/content?id=file_00000000123c71f4aa0176a11927c90e&amp;ts=490080&amp;p=fs&amp;cid=1&amp;sig=f6b43fec4902c288c065b5538bce946d5fa363c47054eedb9879696076990429&amp;v=0"/>
        <xdr:cNvSpPr>
          <a:spLocks noChangeAspect="1" noChangeArrowheads="1"/>
        </xdr:cNvSpPr>
      </xdr:nvSpPr>
      <xdr:spPr bwMode="auto">
        <a:xfrm>
          <a:off x="8648700" y="3810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2</xdr:row>
      <xdr:rowOff>181428</xdr:rowOff>
    </xdr:from>
    <xdr:to>
      <xdr:col>22</xdr:col>
      <xdr:colOff>597761</xdr:colOff>
      <xdr:row>34</xdr:row>
      <xdr:rowOff>120469</xdr:rowOff>
    </xdr:to>
    <xdr:grpSp>
      <xdr:nvGrpSpPr>
        <xdr:cNvPr id="4" name="Group 3"/>
        <xdr:cNvGrpSpPr/>
      </xdr:nvGrpSpPr>
      <xdr:grpSpPr>
        <a:xfrm>
          <a:off x="3224893" y="562428"/>
          <a:ext cx="11007225" cy="6035041"/>
          <a:chOff x="446172" y="520505"/>
          <a:chExt cx="11525433" cy="6035041"/>
        </a:xfrm>
      </xdr:grpSpPr>
      <xdr:sp macro="" textlink="">
        <xdr:nvSpPr>
          <xdr:cNvPr id="5" name="Rectangle 4"/>
          <xdr:cNvSpPr/>
        </xdr:nvSpPr>
        <xdr:spPr>
          <a:xfrm>
            <a:off x="1350498" y="520505"/>
            <a:ext cx="10621107" cy="6035040"/>
          </a:xfrm>
          <a:prstGeom prst="rect">
            <a:avLst/>
          </a:prstGeom>
          <a:solidFill>
            <a:srgbClr val="1A1C3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6" name="Round Same Side Corner Rectangle 5"/>
          <xdr:cNvSpPr/>
        </xdr:nvSpPr>
        <xdr:spPr>
          <a:xfrm rot="16200000">
            <a:off x="-2166420" y="3151163"/>
            <a:ext cx="6035040" cy="773725"/>
          </a:xfrm>
          <a:prstGeom prst="round2SameRect">
            <a:avLst>
              <a:gd name="adj1" fmla="val 34389"/>
              <a:gd name="adj2" fmla="val 0"/>
            </a:avLst>
          </a:prstGeom>
          <a:solidFill>
            <a:srgbClr val="0D0E2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7" name="Rounded Rectangle 6"/>
          <xdr:cNvSpPr/>
        </xdr:nvSpPr>
        <xdr:spPr>
          <a:xfrm>
            <a:off x="1448972" y="647114"/>
            <a:ext cx="2984400" cy="1812348"/>
          </a:xfrm>
          <a:prstGeom prst="roundRect">
            <a:avLst>
              <a:gd name="adj" fmla="val 5835"/>
            </a:avLst>
          </a:prstGeom>
          <a:solidFill>
            <a:srgbClr val="2A2D4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8" name="Rounded Rectangle 7"/>
          <xdr:cNvSpPr/>
        </xdr:nvSpPr>
        <xdr:spPr>
          <a:xfrm>
            <a:off x="4497972" y="647114"/>
            <a:ext cx="2022876" cy="1152000"/>
          </a:xfrm>
          <a:prstGeom prst="roundRect">
            <a:avLst>
              <a:gd name="adj" fmla="val 11782"/>
            </a:avLst>
          </a:prstGeom>
          <a:solidFill>
            <a:srgbClr val="2A2D4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9" name="Rounded Rectangle 8"/>
          <xdr:cNvSpPr/>
        </xdr:nvSpPr>
        <xdr:spPr>
          <a:xfrm>
            <a:off x="6585971" y="648723"/>
            <a:ext cx="2052000" cy="1152000"/>
          </a:xfrm>
          <a:prstGeom prst="roundRect">
            <a:avLst>
              <a:gd name="adj" fmla="val 9340"/>
            </a:avLst>
          </a:prstGeom>
          <a:solidFill>
            <a:srgbClr val="2A2D4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0" name="Rounded Rectangle 9"/>
          <xdr:cNvSpPr/>
        </xdr:nvSpPr>
        <xdr:spPr>
          <a:xfrm>
            <a:off x="1448972" y="2550734"/>
            <a:ext cx="2983877" cy="3878201"/>
          </a:xfrm>
          <a:prstGeom prst="roundRect">
            <a:avLst>
              <a:gd name="adj" fmla="val 3896"/>
            </a:avLst>
          </a:prstGeom>
          <a:solidFill>
            <a:srgbClr val="0D0E2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1" name="Rounded Rectangle 10"/>
          <xdr:cNvSpPr/>
        </xdr:nvSpPr>
        <xdr:spPr>
          <a:xfrm>
            <a:off x="8739095" y="647113"/>
            <a:ext cx="3021495" cy="5781821"/>
          </a:xfrm>
          <a:prstGeom prst="roundRect">
            <a:avLst>
              <a:gd name="adj" fmla="val 7668"/>
            </a:avLst>
          </a:prstGeom>
          <a:solidFill>
            <a:srgbClr val="0D0E2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2" name="Rounded Rectangle 11"/>
          <xdr:cNvSpPr/>
        </xdr:nvSpPr>
        <xdr:spPr>
          <a:xfrm>
            <a:off x="4497972" y="4178105"/>
            <a:ext cx="4176000" cy="2196000"/>
          </a:xfrm>
          <a:prstGeom prst="roundRect">
            <a:avLst>
              <a:gd name="adj" fmla="val 7383"/>
            </a:avLst>
          </a:prstGeom>
          <a:solidFill>
            <a:srgbClr val="0D0E2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3" name="Rounded Rectangle 12"/>
          <xdr:cNvSpPr/>
        </xdr:nvSpPr>
        <xdr:spPr>
          <a:xfrm>
            <a:off x="4497970" y="1859865"/>
            <a:ext cx="4176000" cy="2232000"/>
          </a:xfrm>
          <a:prstGeom prst="roundRect">
            <a:avLst>
              <a:gd name="adj" fmla="val 3433"/>
            </a:avLst>
          </a:prstGeom>
          <a:solidFill>
            <a:srgbClr val="0D0E2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cxnSp macro="">
        <xdr:nvCxnSpPr>
          <xdr:cNvPr id="14" name="Straight Connector 13"/>
          <xdr:cNvCxnSpPr/>
        </xdr:nvCxnSpPr>
        <xdr:spPr>
          <a:xfrm>
            <a:off x="464237" y="1464088"/>
            <a:ext cx="773725" cy="13020"/>
          </a:xfrm>
          <a:prstGeom prst="line">
            <a:avLst/>
          </a:prstGeom>
          <a:ln w="12700">
            <a:solidFill>
              <a:srgbClr val="2A2D4C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15" name="Straight Connector 14"/>
          <xdr:cNvCxnSpPr/>
        </xdr:nvCxnSpPr>
        <xdr:spPr>
          <a:xfrm flipV="1">
            <a:off x="1448972" y="3446585"/>
            <a:ext cx="2936462" cy="11724"/>
          </a:xfrm>
          <a:prstGeom prst="line">
            <a:avLst/>
          </a:prstGeom>
          <a:ln>
            <a:solidFill>
              <a:srgbClr val="2A2D4C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6" name="TextBox 20"/>
          <xdr:cNvSpPr txBox="1"/>
        </xdr:nvSpPr>
        <xdr:spPr>
          <a:xfrm>
            <a:off x="1480331" y="604031"/>
            <a:ext cx="1941341" cy="307777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>
                <a:solidFill>
                  <a:schemeClr val="bg1">
                    <a:lumMod val="50000"/>
                  </a:schemeClr>
                </a:solidFill>
              </a:rPr>
              <a:t>Revenue</a:t>
            </a:r>
          </a:p>
        </xdr:txBody>
      </xdr:sp>
      <xdr:sp macro="" textlink="">
        <xdr:nvSpPr>
          <xdr:cNvPr id="17" name="TextBox 23"/>
          <xdr:cNvSpPr txBox="1"/>
        </xdr:nvSpPr>
        <xdr:spPr>
          <a:xfrm>
            <a:off x="6585448" y="647113"/>
            <a:ext cx="194134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200">
                <a:solidFill>
                  <a:schemeClr val="bg1">
                    <a:lumMod val="50000"/>
                  </a:schemeClr>
                </a:solidFill>
              </a:rPr>
              <a:t>Avg. Unit Price</a:t>
            </a:r>
          </a:p>
        </xdr:txBody>
      </xdr:sp>
      <xdr:sp macro="" textlink="">
        <xdr:nvSpPr>
          <xdr:cNvPr id="18" name="TextBox 24"/>
          <xdr:cNvSpPr txBox="1"/>
        </xdr:nvSpPr>
        <xdr:spPr>
          <a:xfrm>
            <a:off x="4514438" y="567738"/>
            <a:ext cx="1941341" cy="307777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>
                <a:solidFill>
                  <a:schemeClr val="bg1">
                    <a:lumMod val="50000"/>
                  </a:schemeClr>
                </a:solidFill>
              </a:rPr>
              <a:t>Quantity</a:t>
            </a:r>
          </a:p>
        </xdr:txBody>
      </xdr:sp>
      <xdr:sp macro="" textlink="">
        <xdr:nvSpPr>
          <xdr:cNvPr id="19" name="TextBox 25"/>
          <xdr:cNvSpPr txBox="1"/>
        </xdr:nvSpPr>
        <xdr:spPr>
          <a:xfrm>
            <a:off x="1383847" y="2550734"/>
            <a:ext cx="1941341" cy="307777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>
                <a:solidFill>
                  <a:schemeClr val="bg1">
                    <a:lumMod val="50000"/>
                  </a:schemeClr>
                </a:solidFill>
              </a:rPr>
              <a:t>Customer Insights</a:t>
            </a:r>
          </a:p>
        </xdr:txBody>
      </xdr:sp>
      <xdr:sp macro="" textlink="">
        <xdr:nvSpPr>
          <xdr:cNvPr id="20" name="TextBox 26"/>
          <xdr:cNvSpPr txBox="1"/>
        </xdr:nvSpPr>
        <xdr:spPr>
          <a:xfrm>
            <a:off x="4448905" y="1848174"/>
            <a:ext cx="2327713" cy="307777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>
                <a:solidFill>
                  <a:schemeClr val="bg1">
                    <a:lumMod val="50000"/>
                  </a:schemeClr>
                </a:solidFill>
              </a:rPr>
              <a:t>Monthly Sales Trend</a:t>
            </a:r>
          </a:p>
        </xdr:txBody>
      </xdr:sp>
      <xdr:sp macro="" textlink="">
        <xdr:nvSpPr>
          <xdr:cNvPr id="21" name="TextBox 27"/>
          <xdr:cNvSpPr txBox="1"/>
        </xdr:nvSpPr>
        <xdr:spPr>
          <a:xfrm>
            <a:off x="8740882" y="2067438"/>
            <a:ext cx="274150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200">
                <a:solidFill>
                  <a:schemeClr val="bg1">
                    <a:lumMod val="50000"/>
                  </a:schemeClr>
                </a:solidFill>
              </a:rPr>
              <a:t>Geographical Sales Distribution</a:t>
            </a:r>
          </a:p>
        </xdr:txBody>
      </xdr:sp>
      <xdr:sp macro="" textlink="">
        <xdr:nvSpPr>
          <xdr:cNvPr id="22" name="Rounded Rectangle 21"/>
          <xdr:cNvSpPr/>
        </xdr:nvSpPr>
        <xdr:spPr>
          <a:xfrm>
            <a:off x="3008430" y="1152805"/>
            <a:ext cx="1487486" cy="281354"/>
          </a:xfrm>
          <a:prstGeom prst="roundRect">
            <a:avLst>
              <a:gd name="adj" fmla="val 50000"/>
            </a:avLst>
          </a:prstGeom>
          <a:solidFill>
            <a:schemeClr val="tx2">
              <a:alpha val="26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r"/>
            <a:r>
              <a:rPr lang="en-US" sz="1400">
                <a:solidFill>
                  <a:schemeClr val="bg1">
                    <a:lumMod val="50000"/>
                  </a:schemeClr>
                </a:solidFill>
              </a:rPr>
              <a:t>vs PY</a:t>
            </a:r>
          </a:p>
        </xdr:txBody>
      </xdr:sp>
      <xdr:sp macro="" textlink="">
        <xdr:nvSpPr>
          <xdr:cNvPr id="23" name="Rounded Rectangle 22"/>
          <xdr:cNvSpPr/>
        </xdr:nvSpPr>
        <xdr:spPr>
          <a:xfrm>
            <a:off x="5183430" y="1450327"/>
            <a:ext cx="1306065" cy="381000"/>
          </a:xfrm>
          <a:prstGeom prst="roundRect">
            <a:avLst>
              <a:gd name="adj" fmla="val 50000"/>
            </a:avLst>
          </a:prstGeom>
          <a:solidFill>
            <a:schemeClr val="tx2">
              <a:alpha val="26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r"/>
            <a:r>
              <a:rPr lang="en-US" sz="1400">
                <a:solidFill>
                  <a:schemeClr val="bg1">
                    <a:lumMod val="50000"/>
                  </a:schemeClr>
                </a:solidFill>
              </a:rPr>
              <a:t>vs PY</a:t>
            </a:r>
          </a:p>
        </xdr:txBody>
      </xdr:sp>
      <xdr:sp macro="" textlink="">
        <xdr:nvSpPr>
          <xdr:cNvPr id="24" name="Rounded Rectangle 23"/>
          <xdr:cNvSpPr/>
        </xdr:nvSpPr>
        <xdr:spPr>
          <a:xfrm>
            <a:off x="7375044" y="1464088"/>
            <a:ext cx="1250192" cy="256114"/>
          </a:xfrm>
          <a:prstGeom prst="roundRect">
            <a:avLst>
              <a:gd name="adj" fmla="val 50000"/>
            </a:avLst>
          </a:prstGeom>
          <a:solidFill>
            <a:schemeClr val="tx2">
              <a:alpha val="26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r"/>
            <a:r>
              <a:rPr lang="en-US" sz="1400">
                <a:solidFill>
                  <a:schemeClr val="bg1">
                    <a:lumMod val="50000"/>
                  </a:schemeClr>
                </a:solidFill>
              </a:rPr>
              <a:t>vs PY</a:t>
            </a:r>
          </a:p>
        </xdr:txBody>
      </xdr:sp>
      <xdr:sp macro="" textlink="">
        <xdr:nvSpPr>
          <xdr:cNvPr id="25" name="Rounded Rectangle 24"/>
          <xdr:cNvSpPr/>
        </xdr:nvSpPr>
        <xdr:spPr>
          <a:xfrm>
            <a:off x="3059250" y="2958452"/>
            <a:ext cx="1343042" cy="365125"/>
          </a:xfrm>
          <a:prstGeom prst="roundRect">
            <a:avLst>
              <a:gd name="adj" fmla="val 50000"/>
            </a:avLst>
          </a:prstGeom>
          <a:solidFill>
            <a:schemeClr val="tx2">
              <a:alpha val="26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r"/>
            <a:r>
              <a:rPr lang="en-US" sz="1400">
                <a:solidFill>
                  <a:schemeClr val="bg1">
                    <a:lumMod val="50000"/>
                  </a:schemeClr>
                </a:solidFill>
              </a:rPr>
              <a:t>vs PY</a:t>
            </a:r>
          </a:p>
        </xdr:txBody>
      </xdr:sp>
      <xdr:sp macro="" textlink="">
        <xdr:nvSpPr>
          <xdr:cNvPr id="26" name="TextBox 32"/>
          <xdr:cNvSpPr txBox="1"/>
        </xdr:nvSpPr>
        <xdr:spPr>
          <a:xfrm>
            <a:off x="4645155" y="4201859"/>
            <a:ext cx="2881617" cy="311496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400">
                <a:solidFill>
                  <a:schemeClr val="bg1">
                    <a:lumMod val="50000"/>
                  </a:schemeClr>
                </a:solidFill>
              </a:rPr>
              <a:t>Top 5 units by Quantity Sold</a:t>
            </a:r>
          </a:p>
        </xdr:txBody>
      </xdr:sp>
      <xdr:pic>
        <xdr:nvPicPr>
          <xdr:cNvPr id="27" name="Picture 26" descr="peter the analyst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95545" y="4783016"/>
            <a:ext cx="713501" cy="493090"/>
          </a:xfrm>
          <a:prstGeom prst="rect">
            <a:avLst/>
          </a:prstGeom>
        </xdr:spPr>
      </xdr:pic>
      <xdr:pic>
        <xdr:nvPicPr>
          <xdr:cNvPr id="28" name="Picture 27"/>
          <xdr:cNvPicPr>
            <a:picLocks noChangeAspect="1"/>
          </xdr:cNvPicPr>
        </xdr:nvPicPr>
        <xdr:blipFill>
          <a:blip xmlns:r="http://schemas.openxmlformats.org/officeDocument/2006/relationships" r:embed="rId2">
            <a:duotone>
              <a:prstClr val="black"/>
              <a:schemeClr val="tx2">
                <a:tint val="45000"/>
                <a:satMod val="400000"/>
              </a:schemeClr>
            </a:duotone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95545" y="5446342"/>
            <a:ext cx="742412" cy="598385"/>
          </a:xfrm>
          <a:prstGeom prst="rect">
            <a:avLst/>
          </a:prstGeom>
          <a:effectLst>
            <a:outerShdw blurRad="50800" dist="50800" dir="5400000" algn="ctr" rotWithShape="0">
              <a:schemeClr val="tx1"/>
            </a:outerShdw>
          </a:effectLst>
        </xdr:spPr>
      </xdr:pic>
      <xdr:pic>
        <xdr:nvPicPr>
          <xdr:cNvPr id="29" name="Picture 28"/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duotone>
              <a:prstClr val="black"/>
              <a:schemeClr val="tx2">
                <a:tint val="45000"/>
                <a:satMod val="400000"/>
              </a:schemeClr>
            </a:duotone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49298" y="632653"/>
            <a:ext cx="659748" cy="726782"/>
          </a:xfrm>
          <a:prstGeom prst="rect">
            <a:avLst/>
          </a:prstGeom>
          <a:solidFill>
            <a:srgbClr val="FF0000"/>
          </a:solidFill>
        </xdr:spPr>
      </xdr:pic>
      <xdr:sp macro="" textlink="">
        <xdr:nvSpPr>
          <xdr:cNvPr id="30" name="Right Arrow 29">
            <a:hlinkClick xmlns:r="http://schemas.openxmlformats.org/officeDocument/2006/relationships" r:id="rId4"/>
          </xdr:cNvPr>
          <xdr:cNvSpPr/>
        </xdr:nvSpPr>
        <xdr:spPr>
          <a:xfrm>
            <a:off x="446172" y="2155951"/>
            <a:ext cx="762874" cy="502843"/>
          </a:xfrm>
          <a:prstGeom prst="rightArrow">
            <a:avLst/>
          </a:prstGeom>
          <a:solidFill>
            <a:schemeClr val="tx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200"/>
              <a:t>Next</a:t>
            </a:r>
          </a:p>
        </xdr:txBody>
      </xdr:sp>
    </xdr:grpSp>
    <xdr:clientData/>
  </xdr:twoCellAnchor>
  <xdr:twoCellAnchor>
    <xdr:from>
      <xdr:col>6</xdr:col>
      <xdr:colOff>269875</xdr:colOff>
      <xdr:row>4</xdr:row>
      <xdr:rowOff>111124</xdr:rowOff>
    </xdr:from>
    <xdr:to>
      <xdr:col>9</xdr:col>
      <xdr:colOff>158750</xdr:colOff>
      <xdr:row>7</xdr:row>
      <xdr:rowOff>187624</xdr:rowOff>
    </xdr:to>
    <xdr:sp macro="" textlink="Sales">
      <xdr:nvSpPr>
        <xdr:cNvPr id="2" name="TextBox 1"/>
        <xdr:cNvSpPr txBox="1"/>
      </xdr:nvSpPr>
      <xdr:spPr>
        <a:xfrm>
          <a:off x="3889375" y="873124"/>
          <a:ext cx="1698625" cy="6480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B8DD853F-4656-46E2-B752-A9A135693F01}" type="TxLink">
            <a:rPr lang="en-US" sz="2000" b="1" i="0" u="none" strike="noStrike" cap="none" spc="50">
              <a:ln w="0"/>
              <a:solidFill>
                <a:schemeClr val="bg2">
                  <a:lumMod val="90000"/>
                </a:schemeClr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Arial Black" panose="020B0A04020102020204" pitchFamily="34" charset="0"/>
              <a:cs typeface="Calibri"/>
            </a:rPr>
            <a:pPr/>
            <a:t>$105.4M</a:t>
          </a:fld>
          <a:endParaRPr lang="en-US" sz="2000" b="1" cap="none" spc="50">
            <a:ln w="0"/>
            <a:solidFill>
              <a:schemeClr val="bg2">
                <a:lumMod val="90000"/>
              </a:schemeClr>
            </a:solidFill>
            <a:effectLst>
              <a:innerShdw blurRad="63500" dist="50800" dir="13500000">
                <a:srgbClr val="000000">
                  <a:alpha val="50000"/>
                </a:srgb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11</xdr:col>
      <xdr:colOff>168275</xdr:colOff>
      <xdr:row>4</xdr:row>
      <xdr:rowOff>57149</xdr:rowOff>
    </xdr:from>
    <xdr:to>
      <xdr:col>12</xdr:col>
      <xdr:colOff>571500</xdr:colOff>
      <xdr:row>6</xdr:row>
      <xdr:rowOff>63500</xdr:rowOff>
    </xdr:to>
    <xdr:sp macro="" textlink="Quantity">
      <xdr:nvSpPr>
        <xdr:cNvPr id="31" name="TextBox 30"/>
        <xdr:cNvSpPr txBox="1"/>
      </xdr:nvSpPr>
      <xdr:spPr>
        <a:xfrm>
          <a:off x="6804025" y="819149"/>
          <a:ext cx="1006475" cy="38735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7E3CE728-5F96-49DB-96EE-8711F236B64E}" type="TxLink">
            <a:rPr lang="en-US" sz="1600" b="1" i="0" u="none" strike="noStrike" cap="none" spc="50">
              <a:ln w="0"/>
              <a:solidFill>
                <a:schemeClr val="bg2">
                  <a:lumMod val="90000"/>
                </a:schemeClr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Arial Black" panose="020B0A04020102020204" pitchFamily="34" charset="0"/>
              <a:ea typeface="+mn-ea"/>
              <a:cs typeface="Calibri"/>
            </a:rPr>
            <a:pPr marL="0" indent="0"/>
            <a:t>6M</a:t>
          </a:fld>
          <a:endParaRPr lang="en-US" sz="1600" b="1" i="0" u="none" strike="noStrike" cap="none" spc="50">
            <a:ln w="0"/>
            <a:solidFill>
              <a:schemeClr val="bg2">
                <a:lumMod val="90000"/>
              </a:schemeClr>
            </a:solidFill>
            <a:effectLst>
              <a:innerShdw blurRad="63500" dist="50800" dir="13500000">
                <a:srgbClr val="000000">
                  <a:alpha val="50000"/>
                </a:srgbClr>
              </a:innerShdw>
            </a:effectLst>
            <a:latin typeface="Arial Black" panose="020B0A04020102020204" pitchFamily="34" charset="0"/>
            <a:ea typeface="+mn-ea"/>
            <a:cs typeface="Calibri"/>
          </a:endParaRPr>
        </a:p>
      </xdr:txBody>
    </xdr:sp>
    <xdr:clientData/>
  </xdr:twoCellAnchor>
  <xdr:twoCellAnchor>
    <xdr:from>
      <xdr:col>14</xdr:col>
      <xdr:colOff>304800</xdr:colOff>
      <xdr:row>4</xdr:row>
      <xdr:rowOff>98424</xdr:rowOff>
    </xdr:from>
    <xdr:to>
      <xdr:col>17</xdr:col>
      <xdr:colOff>193675</xdr:colOff>
      <xdr:row>7</xdr:row>
      <xdr:rowOff>174924</xdr:rowOff>
    </xdr:to>
    <xdr:sp macro="" textlink="UnitPrice">
      <xdr:nvSpPr>
        <xdr:cNvPr id="32" name="TextBox 31"/>
        <xdr:cNvSpPr txBox="1"/>
      </xdr:nvSpPr>
      <xdr:spPr>
        <a:xfrm>
          <a:off x="8750300" y="860424"/>
          <a:ext cx="1698625" cy="6480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934F116E-9C81-4AD3-BE2D-9E8A1722883E}" type="TxLink">
            <a:rPr lang="en-US" sz="1800" b="1" i="0" u="none" strike="noStrike" cap="none" spc="50">
              <a:ln w="0"/>
              <a:solidFill>
                <a:schemeClr val="bg2">
                  <a:lumMod val="90000"/>
                </a:schemeClr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Arial Black" panose="020B0A04020102020204" pitchFamily="34" charset="0"/>
              <a:ea typeface="+mn-ea"/>
              <a:cs typeface="Calibri"/>
            </a:rPr>
            <a:pPr marL="0" indent="0"/>
            <a:t>$17.6</a:t>
          </a:fld>
          <a:endParaRPr lang="en-US" sz="1800" b="1" i="0" u="none" strike="noStrike" cap="none" spc="50">
            <a:ln w="0"/>
            <a:solidFill>
              <a:schemeClr val="bg2">
                <a:lumMod val="90000"/>
              </a:schemeClr>
            </a:solidFill>
            <a:effectLst>
              <a:innerShdw blurRad="63500" dist="50800" dir="13500000">
                <a:srgbClr val="000000">
                  <a:alpha val="50000"/>
                </a:srgbClr>
              </a:innerShdw>
            </a:effectLst>
            <a:latin typeface="Arial Black" panose="020B0A04020102020204" pitchFamily="34" charset="0"/>
            <a:ea typeface="+mn-ea"/>
            <a:cs typeface="Calibri"/>
          </a:endParaRPr>
        </a:p>
      </xdr:txBody>
    </xdr:sp>
    <xdr:clientData/>
  </xdr:twoCellAnchor>
  <xdr:twoCellAnchor>
    <xdr:from>
      <xdr:col>6</xdr:col>
      <xdr:colOff>400050</xdr:colOff>
      <xdr:row>14</xdr:row>
      <xdr:rowOff>114299</xdr:rowOff>
    </xdr:from>
    <xdr:to>
      <xdr:col>9</xdr:col>
      <xdr:colOff>15875</xdr:colOff>
      <xdr:row>17</xdr:row>
      <xdr:rowOff>79375</xdr:rowOff>
    </xdr:to>
    <xdr:sp macro="" textlink="Customers">
      <xdr:nvSpPr>
        <xdr:cNvPr id="33" name="TextBox 32"/>
        <xdr:cNvSpPr txBox="1"/>
      </xdr:nvSpPr>
      <xdr:spPr>
        <a:xfrm>
          <a:off x="4019550" y="2781299"/>
          <a:ext cx="1425575" cy="53657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/>
          <a:fld id="{09E8C64B-9762-4F67-BFD8-A31E034900D0}" type="TxLink">
            <a:rPr lang="en-US" sz="1800" b="1" i="0" u="none" strike="noStrike" cap="none" spc="50">
              <a:ln w="0"/>
              <a:solidFill>
                <a:schemeClr val="bg2">
                  <a:lumMod val="90000"/>
                </a:schemeClr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Arial Black" panose="020B0A04020102020204" pitchFamily="34" charset="0"/>
              <a:ea typeface="+mn-ea"/>
              <a:cs typeface="Calibri"/>
            </a:rPr>
            <a:pPr marL="0" indent="0"/>
            <a:t>9.2K</a:t>
          </a:fld>
          <a:endParaRPr lang="en-US" sz="1800" b="1" i="0" u="none" strike="noStrike" cap="none" spc="50">
            <a:ln w="0"/>
            <a:solidFill>
              <a:schemeClr val="bg2">
                <a:lumMod val="90000"/>
              </a:schemeClr>
            </a:solidFill>
            <a:effectLst>
              <a:innerShdw blurRad="63500" dist="50800" dir="13500000">
                <a:srgbClr val="000000">
                  <a:alpha val="50000"/>
                </a:srgbClr>
              </a:innerShdw>
            </a:effectLst>
            <a:latin typeface="Arial Black" panose="020B0A04020102020204" pitchFamily="34" charset="0"/>
            <a:ea typeface="+mn-ea"/>
            <a:cs typeface="Calibri"/>
          </a:endParaRPr>
        </a:p>
      </xdr:txBody>
    </xdr:sp>
    <xdr:clientData/>
  </xdr:twoCellAnchor>
  <xdr:twoCellAnchor>
    <xdr:from>
      <xdr:col>6</xdr:col>
      <xdr:colOff>381000</xdr:colOff>
      <xdr:row>6</xdr:row>
      <xdr:rowOff>190499</xdr:rowOff>
    </xdr:from>
    <xdr:to>
      <xdr:col>11</xdr:col>
      <xdr:colOff>63500</xdr:colOff>
      <xdr:row>12</xdr:row>
      <xdr:rowOff>179916</xdr:rowOff>
    </xdr:to>
    <xdr:graphicFrame macro="">
      <xdr:nvGraphicFramePr>
        <xdr:cNvPr id="59" name="Chart 5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</xdr:col>
      <xdr:colOff>190500</xdr:colOff>
      <xdr:row>4</xdr:row>
      <xdr:rowOff>15875</xdr:rowOff>
    </xdr:from>
    <xdr:to>
      <xdr:col>14</xdr:col>
      <xdr:colOff>275165</xdr:colOff>
      <xdr:row>8</xdr:row>
      <xdr:rowOff>95250</xdr:rowOff>
    </xdr:to>
    <xdr:graphicFrame macro="">
      <xdr:nvGraphicFramePr>
        <xdr:cNvPr id="62" name="Chart 6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15</xdr:col>
      <xdr:colOff>269875</xdr:colOff>
      <xdr:row>3</xdr:row>
      <xdr:rowOff>111125</xdr:rowOff>
    </xdr:from>
    <xdr:to>
      <xdr:col>17</xdr:col>
      <xdr:colOff>381000</xdr:colOff>
      <xdr:row>8</xdr:row>
      <xdr:rowOff>68793</xdr:rowOff>
    </xdr:to>
    <xdr:graphicFrame macro="">
      <xdr:nvGraphicFramePr>
        <xdr:cNvPr id="40" name="Chart 3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6</xdr:col>
      <xdr:colOff>63500</xdr:colOff>
      <xdr:row>28</xdr:row>
      <xdr:rowOff>142874</xdr:rowOff>
    </xdr:from>
    <xdr:to>
      <xdr:col>11</xdr:col>
      <xdr:colOff>222250</xdr:colOff>
      <xdr:row>33</xdr:row>
      <xdr:rowOff>142875</xdr:rowOff>
    </xdr:to>
    <xdr:graphicFrame macro="">
      <xdr:nvGraphicFramePr>
        <xdr:cNvPr id="41" name="Chart 4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17</xdr:col>
      <xdr:colOff>555625</xdr:colOff>
      <xdr:row>12</xdr:row>
      <xdr:rowOff>47625</xdr:rowOff>
    </xdr:from>
    <xdr:to>
      <xdr:col>22</xdr:col>
      <xdr:colOff>365125</xdr:colOff>
      <xdr:row>24</xdr:row>
      <xdr:rowOff>158750</xdr:rowOff>
    </xdr:to>
    <mc:AlternateContent xmlns:mc="http://schemas.openxmlformats.org/markup-compatibility/2006">
      <mc:Choice xmlns:cx="http://schemas.microsoft.com/office/drawing/2014/chartex" Requires="cx">
        <xdr:graphicFrame macro="">
          <xdr:nvGraphicFramePr>
            <xdr:cNvPr id="42" name="Chart 41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:chart xmlns:c="http://schemas.openxmlformats.org/drawingml/2006/chart" xmlns:r="http://schemas.openxmlformats.org/officeDocument/2006/relationships" r:id="rId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17</xdr:col>
      <xdr:colOff>412750</xdr:colOff>
      <xdr:row>24</xdr:row>
      <xdr:rowOff>31750</xdr:rowOff>
    </xdr:from>
    <xdr:to>
      <xdr:col>22</xdr:col>
      <xdr:colOff>439737</xdr:colOff>
      <xdr:row>33</xdr:row>
      <xdr:rowOff>127000</xdr:rowOff>
    </xdr:to>
    <xdr:graphicFrame macro="">
      <xdr:nvGraphicFramePr>
        <xdr:cNvPr id="43" name="Chart 4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10</xdr:col>
      <xdr:colOff>587375</xdr:colOff>
      <xdr:row>12</xdr:row>
      <xdr:rowOff>95250</xdr:rowOff>
    </xdr:from>
    <xdr:to>
      <xdr:col>17</xdr:col>
      <xdr:colOff>579438</xdr:colOff>
      <xdr:row>21</xdr:row>
      <xdr:rowOff>161925</xdr:rowOff>
    </xdr:to>
    <xdr:graphicFrame macro="">
      <xdr:nvGraphicFramePr>
        <xdr:cNvPr id="45" name="Chart 4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11</xdr:col>
      <xdr:colOff>238125</xdr:colOff>
      <xdr:row>24</xdr:row>
      <xdr:rowOff>15874</xdr:rowOff>
    </xdr:from>
    <xdr:to>
      <xdr:col>17</xdr:col>
      <xdr:colOff>333374</xdr:colOff>
      <xdr:row>32</xdr:row>
      <xdr:rowOff>142875</xdr:rowOff>
    </xdr:to>
    <xdr:graphicFrame macro="">
      <xdr:nvGraphicFramePr>
        <xdr:cNvPr id="46" name="Chart 4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6</xdr:col>
      <xdr:colOff>142875</xdr:colOff>
      <xdr:row>18</xdr:row>
      <xdr:rowOff>158750</xdr:rowOff>
    </xdr:from>
    <xdr:to>
      <xdr:col>11</xdr:col>
      <xdr:colOff>212725</xdr:colOff>
      <xdr:row>28</xdr:row>
      <xdr:rowOff>127000</xdr:rowOff>
    </xdr:to>
    <xdr:graphicFrame macro="">
      <xdr:nvGraphicFramePr>
        <xdr:cNvPr id="47" name="Chart 4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7</xdr:col>
      <xdr:colOff>584201</xdr:colOff>
      <xdr:row>22</xdr:row>
      <xdr:rowOff>28574</xdr:rowOff>
    </xdr:from>
    <xdr:to>
      <xdr:col>9</xdr:col>
      <xdr:colOff>476251</xdr:colOff>
      <xdr:row>26</xdr:row>
      <xdr:rowOff>1</xdr:rowOff>
    </xdr:to>
    <xdr:grpSp>
      <xdr:nvGrpSpPr>
        <xdr:cNvPr id="3" name="Group 2"/>
        <xdr:cNvGrpSpPr/>
      </xdr:nvGrpSpPr>
      <xdr:grpSpPr>
        <a:xfrm>
          <a:off x="5033737" y="4219574"/>
          <a:ext cx="1116693" cy="733427"/>
          <a:chOff x="615951" y="1457324"/>
          <a:chExt cx="1098550" cy="733427"/>
        </a:xfrm>
      </xdr:grpSpPr>
      <xdr:sp macro="" textlink="HMAXCustomer">
        <xdr:nvSpPr>
          <xdr:cNvPr id="48" name="TextBox 47"/>
          <xdr:cNvSpPr txBox="1"/>
        </xdr:nvSpPr>
        <xdr:spPr>
          <a:xfrm>
            <a:off x="615951" y="1457324"/>
            <a:ext cx="1098550" cy="5429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/>
            <a:fld id="{A36457A4-A587-462F-B89A-75FC6108278F}" type="TxLink">
              <a:rPr lang="en-US" sz="1800" b="1" i="0" u="none" strike="noStrike" cap="none" spc="50">
                <a:ln w="0"/>
                <a:solidFill>
                  <a:schemeClr val="bg2">
                    <a:lumMod val="90000"/>
                  </a:schemeClr>
                </a:solidFill>
                <a:effectLst>
                  <a:innerShdw blurRad="63500" dist="50800" dir="13500000">
                    <a:srgbClr val="000000">
                      <a:alpha val="50000"/>
                    </a:srgbClr>
                  </a:innerShdw>
                </a:effectLst>
                <a:latin typeface="Arial Black" panose="020B0A04020102020204" pitchFamily="34" charset="0"/>
                <a:ea typeface="+mn-ea"/>
                <a:cs typeface="Calibri"/>
              </a:rPr>
              <a:pPr marL="0" indent="0"/>
              <a:t>121K</a:t>
            </a:fld>
            <a:endParaRPr lang="en-US" sz="1800" b="1" i="0" u="none" strike="noStrike" cap="none" spc="50">
              <a:ln w="0"/>
              <a:solidFill>
                <a:schemeClr val="bg2">
                  <a:lumMod val="90000"/>
                </a:schemeClr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Arial Black" panose="020B0A04020102020204" pitchFamily="34" charset="0"/>
              <a:ea typeface="+mn-ea"/>
              <a:cs typeface="Calibri"/>
            </a:endParaRPr>
          </a:p>
        </xdr:txBody>
      </xdr:sp>
      <xdr:sp macro="" textlink="">
        <xdr:nvSpPr>
          <xdr:cNvPr id="50" name="TextBox 49"/>
          <xdr:cNvSpPr txBox="1"/>
        </xdr:nvSpPr>
        <xdr:spPr>
          <a:xfrm>
            <a:off x="731839" y="1784349"/>
            <a:ext cx="803275" cy="40640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marL="0" indent="0"/>
            <a:r>
              <a:rPr lang="en-US" sz="1200" b="1" i="0" u="none" strike="noStrike" cap="none" spc="50">
                <a:ln w="0"/>
                <a:solidFill>
                  <a:schemeClr val="bg2">
                    <a:lumMod val="90000"/>
                  </a:schemeClr>
                </a:solidFill>
                <a:effectLst>
                  <a:innerShdw blurRad="63500" dist="50800" dir="13500000">
                    <a:srgbClr val="000000">
                      <a:alpha val="50000"/>
                    </a:srgbClr>
                  </a:innerShdw>
                </a:effectLst>
                <a:latin typeface="Arial Black" panose="020B0A04020102020204" pitchFamily="34" charset="0"/>
                <a:ea typeface="+mn-ea"/>
                <a:cs typeface="Calibri"/>
              </a:rPr>
              <a:t>pooja</a:t>
            </a:r>
          </a:p>
        </xdr:txBody>
      </xdr:sp>
    </xdr:grpSp>
    <xdr:clientData/>
  </xdr:twoCellAnchor>
  <xdr:twoCellAnchor editAs="oneCell">
    <xdr:from>
      <xdr:col>18</xdr:col>
      <xdr:colOff>47625</xdr:colOff>
      <xdr:row>4</xdr:row>
      <xdr:rowOff>31750</xdr:rowOff>
    </xdr:from>
    <xdr:to>
      <xdr:col>22</xdr:col>
      <xdr:colOff>370625</xdr:colOff>
      <xdr:row>11</xdr:row>
      <xdr:rowOff>31750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54" name="dat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dat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906125" y="793750"/>
              <a:ext cx="2736000" cy="1333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Timeline: Works in Excel or higher. Do not move or resize.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206375</xdr:colOff>
      <xdr:row>8</xdr:row>
      <xdr:rowOff>63500</xdr:rowOff>
    </xdr:from>
    <xdr:to>
      <xdr:col>13</xdr:col>
      <xdr:colOff>406400</xdr:colOff>
      <xdr:row>9</xdr:row>
      <xdr:rowOff>82550</xdr:rowOff>
    </xdr:to>
    <xdr:pic>
      <xdr:nvPicPr>
        <xdr:cNvPr id="64" name="Picture 63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1587500"/>
          <a:ext cx="803275" cy="209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88900</xdr:colOff>
      <xdr:row>6</xdr:row>
      <xdr:rowOff>104775</xdr:rowOff>
    </xdr:from>
    <xdr:to>
      <xdr:col>10</xdr:col>
      <xdr:colOff>288925</xdr:colOff>
      <xdr:row>7</xdr:row>
      <xdr:rowOff>123825</xdr:rowOff>
    </xdr:to>
    <xdr:pic>
      <xdr:nvPicPr>
        <xdr:cNvPr id="65" name="Picture 64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92775" y="1247775"/>
          <a:ext cx="803275" cy="209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365125</xdr:colOff>
      <xdr:row>8</xdr:row>
      <xdr:rowOff>31750</xdr:rowOff>
    </xdr:from>
    <xdr:to>
      <xdr:col>17</xdr:col>
      <xdr:colOff>107950</xdr:colOff>
      <xdr:row>9</xdr:row>
      <xdr:rowOff>50800</xdr:rowOff>
    </xdr:to>
    <xdr:pic>
      <xdr:nvPicPr>
        <xdr:cNvPr id="68" name="Picture 67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88500" y="1555750"/>
          <a:ext cx="949325" cy="209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539749</xdr:colOff>
      <xdr:row>16</xdr:row>
      <xdr:rowOff>15875</xdr:rowOff>
    </xdr:from>
    <xdr:to>
      <xdr:col>10</xdr:col>
      <xdr:colOff>315094</xdr:colOff>
      <xdr:row>17</xdr:row>
      <xdr:rowOff>111125</xdr:rowOff>
    </xdr:to>
    <xdr:pic>
      <xdr:nvPicPr>
        <xdr:cNvPr id="70" name="Picture 69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40374" y="3063875"/>
          <a:ext cx="981845" cy="28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539751</xdr:colOff>
      <xdr:row>3</xdr:row>
      <xdr:rowOff>2268</xdr:rowOff>
    </xdr:from>
    <xdr:to>
      <xdr:col>23</xdr:col>
      <xdr:colOff>449525</xdr:colOff>
      <xdr:row>34</xdr:row>
      <xdr:rowOff>131808</xdr:rowOff>
    </xdr:to>
    <xdr:grpSp>
      <xdr:nvGrpSpPr>
        <xdr:cNvPr id="2" name="Group 1"/>
        <xdr:cNvGrpSpPr/>
      </xdr:nvGrpSpPr>
      <xdr:grpSpPr>
        <a:xfrm>
          <a:off x="2989037" y="573768"/>
          <a:ext cx="11543881" cy="6035040"/>
          <a:chOff x="435878" y="520505"/>
          <a:chExt cx="11535727" cy="6035040"/>
        </a:xfrm>
      </xdr:grpSpPr>
      <xdr:sp macro="" textlink="">
        <xdr:nvSpPr>
          <xdr:cNvPr id="3" name="Rectangle 2"/>
          <xdr:cNvSpPr/>
        </xdr:nvSpPr>
        <xdr:spPr>
          <a:xfrm>
            <a:off x="1350498" y="520505"/>
            <a:ext cx="10621107" cy="6035040"/>
          </a:xfrm>
          <a:prstGeom prst="rect">
            <a:avLst/>
          </a:prstGeom>
          <a:solidFill>
            <a:srgbClr val="1A1C3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4" name="Round Same Side Corner Rectangle 3"/>
          <xdr:cNvSpPr/>
        </xdr:nvSpPr>
        <xdr:spPr>
          <a:xfrm rot="16200000">
            <a:off x="-2130225" y="3151025"/>
            <a:ext cx="6035040" cy="774000"/>
          </a:xfrm>
          <a:prstGeom prst="round2SameRect">
            <a:avLst>
              <a:gd name="adj1" fmla="val 34389"/>
              <a:gd name="adj2" fmla="val 0"/>
            </a:avLst>
          </a:prstGeom>
          <a:solidFill>
            <a:srgbClr val="0D0E2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5" name="Rounded Rectangle 4"/>
          <xdr:cNvSpPr/>
        </xdr:nvSpPr>
        <xdr:spPr>
          <a:xfrm>
            <a:off x="1448972" y="647114"/>
            <a:ext cx="2700000" cy="1812348"/>
          </a:xfrm>
          <a:prstGeom prst="roundRect">
            <a:avLst>
              <a:gd name="adj" fmla="val 1178"/>
            </a:avLst>
          </a:prstGeom>
          <a:solidFill>
            <a:srgbClr val="2A2D4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6" name="Rounded Rectangle 5"/>
          <xdr:cNvSpPr/>
        </xdr:nvSpPr>
        <xdr:spPr>
          <a:xfrm>
            <a:off x="1448972" y="2550734"/>
            <a:ext cx="2700000" cy="3878201"/>
          </a:xfrm>
          <a:prstGeom prst="roundRect">
            <a:avLst>
              <a:gd name="adj" fmla="val 7668"/>
            </a:avLst>
          </a:prstGeom>
          <a:solidFill>
            <a:srgbClr val="0D0E2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7" name="Rounded Rectangle 6"/>
          <xdr:cNvSpPr/>
        </xdr:nvSpPr>
        <xdr:spPr>
          <a:xfrm>
            <a:off x="8067982" y="647113"/>
            <a:ext cx="3755414" cy="3291841"/>
          </a:xfrm>
          <a:prstGeom prst="roundRect">
            <a:avLst>
              <a:gd name="adj" fmla="val 895"/>
            </a:avLst>
          </a:prstGeom>
          <a:solidFill>
            <a:srgbClr val="0D0E2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cxnSp macro="">
        <xdr:nvCxnSpPr>
          <xdr:cNvPr id="8" name="Straight Connector 7"/>
          <xdr:cNvCxnSpPr/>
        </xdr:nvCxnSpPr>
        <xdr:spPr>
          <a:xfrm>
            <a:off x="500294" y="1471583"/>
            <a:ext cx="737668" cy="5525"/>
          </a:xfrm>
          <a:prstGeom prst="line">
            <a:avLst/>
          </a:prstGeom>
          <a:ln w="12700">
            <a:solidFill>
              <a:srgbClr val="2A2D4C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9" name="Rounded Rectangle 8"/>
          <xdr:cNvSpPr/>
        </xdr:nvSpPr>
        <xdr:spPr>
          <a:xfrm>
            <a:off x="4247446" y="647113"/>
            <a:ext cx="3708000" cy="2518117"/>
          </a:xfrm>
          <a:prstGeom prst="roundRect">
            <a:avLst>
              <a:gd name="adj" fmla="val 0"/>
            </a:avLst>
          </a:prstGeom>
          <a:solidFill>
            <a:srgbClr val="2A2D4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0" name="Rounded Rectangle 9"/>
          <xdr:cNvSpPr/>
        </xdr:nvSpPr>
        <xdr:spPr>
          <a:xfrm>
            <a:off x="4230770" y="3291838"/>
            <a:ext cx="3755414" cy="3137096"/>
          </a:xfrm>
          <a:prstGeom prst="roundRect">
            <a:avLst>
              <a:gd name="adj" fmla="val 2240"/>
            </a:avLst>
          </a:prstGeom>
          <a:solidFill>
            <a:srgbClr val="0D0E2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1" name="Rounded Rectangle 10"/>
          <xdr:cNvSpPr/>
        </xdr:nvSpPr>
        <xdr:spPr>
          <a:xfrm>
            <a:off x="8067982" y="4065562"/>
            <a:ext cx="3755414" cy="2363372"/>
          </a:xfrm>
          <a:prstGeom prst="roundRect">
            <a:avLst>
              <a:gd name="adj" fmla="val 5835"/>
            </a:avLst>
          </a:prstGeom>
          <a:solidFill>
            <a:srgbClr val="2A2D4C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/>
          </a:p>
        </xdr:txBody>
      </xdr:sp>
      <xdr:sp macro="" textlink="">
        <xdr:nvSpPr>
          <xdr:cNvPr id="12" name="TextBox 18"/>
          <xdr:cNvSpPr txBox="1"/>
        </xdr:nvSpPr>
        <xdr:spPr>
          <a:xfrm>
            <a:off x="1448972" y="612784"/>
            <a:ext cx="194134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200">
                <a:solidFill>
                  <a:schemeClr val="bg1">
                    <a:lumMod val="50000"/>
                  </a:schemeClr>
                </a:solidFill>
              </a:rPr>
              <a:t>Revenue</a:t>
            </a:r>
            <a:endParaRPr lang="en-US" sz="1400">
              <a:solidFill>
                <a:schemeClr val="bg1">
                  <a:lumMod val="50000"/>
                </a:schemeClr>
              </a:solidFill>
            </a:endParaRPr>
          </a:p>
        </xdr:txBody>
      </xdr:sp>
      <xdr:sp macro="" textlink="">
        <xdr:nvSpPr>
          <xdr:cNvPr id="13" name="Rounded Rectangle 12"/>
          <xdr:cNvSpPr/>
        </xdr:nvSpPr>
        <xdr:spPr>
          <a:xfrm>
            <a:off x="2905237" y="1047170"/>
            <a:ext cx="1194000" cy="275864"/>
          </a:xfrm>
          <a:prstGeom prst="roundRect">
            <a:avLst>
              <a:gd name="adj" fmla="val 50000"/>
            </a:avLst>
          </a:prstGeom>
          <a:solidFill>
            <a:schemeClr val="tx2">
              <a:alpha val="26000"/>
            </a:schemeClr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r"/>
            <a:r>
              <a:rPr lang="en-US" sz="1200">
                <a:solidFill>
                  <a:schemeClr val="bg1">
                    <a:lumMod val="50000"/>
                  </a:schemeClr>
                </a:solidFill>
              </a:rPr>
              <a:t>vs PY</a:t>
            </a:r>
          </a:p>
        </xdr:txBody>
      </xdr:sp>
      <xdr:sp macro="" textlink="">
        <xdr:nvSpPr>
          <xdr:cNvPr id="14" name="TextBox 20"/>
          <xdr:cNvSpPr txBox="1"/>
        </xdr:nvSpPr>
        <xdr:spPr>
          <a:xfrm>
            <a:off x="4304479" y="670599"/>
            <a:ext cx="194134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200">
                <a:solidFill>
                  <a:schemeClr val="bg1">
                    <a:lumMod val="50000"/>
                  </a:schemeClr>
                </a:solidFill>
              </a:rPr>
              <a:t>Top Selling Product</a:t>
            </a:r>
          </a:p>
        </xdr:txBody>
      </xdr:sp>
      <xdr:sp macro="" textlink="">
        <xdr:nvSpPr>
          <xdr:cNvPr id="15" name="TextBox 22"/>
          <xdr:cNvSpPr txBox="1"/>
        </xdr:nvSpPr>
        <xdr:spPr>
          <a:xfrm>
            <a:off x="8053921" y="620489"/>
            <a:ext cx="2299903" cy="280205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200">
                <a:solidFill>
                  <a:schemeClr val="bg1">
                    <a:lumMod val="50000"/>
                  </a:schemeClr>
                </a:solidFill>
              </a:rPr>
              <a:t>Store District by Revenue</a:t>
            </a:r>
          </a:p>
        </xdr:txBody>
      </xdr:sp>
      <xdr:sp macro="" textlink="">
        <xdr:nvSpPr>
          <xdr:cNvPr id="16" name="TextBox 23"/>
          <xdr:cNvSpPr txBox="1"/>
        </xdr:nvSpPr>
        <xdr:spPr>
          <a:xfrm>
            <a:off x="1448972" y="2598249"/>
            <a:ext cx="194134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200">
                <a:solidFill>
                  <a:schemeClr val="bg1">
                    <a:lumMod val="50000"/>
                  </a:schemeClr>
                </a:solidFill>
              </a:rPr>
              <a:t>Transaction Type</a:t>
            </a:r>
          </a:p>
        </xdr:txBody>
      </xdr:sp>
      <xdr:sp macro="" textlink="">
        <xdr:nvSpPr>
          <xdr:cNvPr id="17" name="TextBox 24"/>
          <xdr:cNvSpPr txBox="1"/>
        </xdr:nvSpPr>
        <xdr:spPr>
          <a:xfrm>
            <a:off x="4205576" y="3317414"/>
            <a:ext cx="194134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200">
                <a:solidFill>
                  <a:schemeClr val="bg1">
                    <a:lumMod val="50000"/>
                  </a:schemeClr>
                </a:solidFill>
              </a:rPr>
              <a:t>Suppliers</a:t>
            </a:r>
          </a:p>
        </xdr:txBody>
      </xdr:sp>
      <xdr:sp macro="" textlink="">
        <xdr:nvSpPr>
          <xdr:cNvPr id="18" name="TextBox 25"/>
          <xdr:cNvSpPr txBox="1"/>
        </xdr:nvSpPr>
        <xdr:spPr>
          <a:xfrm>
            <a:off x="8037553" y="4065562"/>
            <a:ext cx="2238011" cy="280205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sz="1200">
                <a:solidFill>
                  <a:schemeClr val="bg1">
                    <a:lumMod val="50000"/>
                  </a:schemeClr>
                </a:solidFill>
              </a:rPr>
              <a:t>Store</a:t>
            </a:r>
            <a:r>
              <a:rPr lang="en-US" sz="1200" baseline="0">
                <a:solidFill>
                  <a:schemeClr val="bg1">
                    <a:lumMod val="50000"/>
                  </a:schemeClr>
                </a:solidFill>
              </a:rPr>
              <a:t> </a:t>
            </a:r>
            <a:r>
              <a:rPr lang="en-US" sz="1200">
                <a:solidFill>
                  <a:schemeClr val="bg1">
                    <a:lumMod val="50000"/>
                  </a:schemeClr>
                </a:solidFill>
              </a:rPr>
              <a:t>Division by Performance</a:t>
            </a:r>
          </a:p>
        </xdr:txBody>
      </xdr:sp>
      <xdr:pic>
        <xdr:nvPicPr>
          <xdr:cNvPr id="19" name="Picture 18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duotone>
              <a:prstClr val="black"/>
              <a:schemeClr val="tx2">
                <a:tint val="45000"/>
                <a:satMod val="400000"/>
              </a:schemeClr>
            </a:duotone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62628" y="683779"/>
            <a:ext cx="659748" cy="726782"/>
          </a:xfrm>
          <a:prstGeom prst="rect">
            <a:avLst/>
          </a:prstGeom>
        </xdr:spPr>
      </xdr:pic>
      <xdr:sp macro="" textlink="">
        <xdr:nvSpPr>
          <xdr:cNvPr id="21" name="Left Arrow 20">
            <a:hlinkClick xmlns:r="http://schemas.openxmlformats.org/officeDocument/2006/relationships" r:id="rId2"/>
          </xdr:cNvPr>
          <xdr:cNvSpPr/>
        </xdr:nvSpPr>
        <xdr:spPr>
          <a:xfrm>
            <a:off x="435878" y="2705992"/>
            <a:ext cx="816823" cy="536395"/>
          </a:xfrm>
          <a:prstGeom prst="leftArrow">
            <a:avLst/>
          </a:prstGeom>
          <a:solidFill>
            <a:schemeClr val="tx2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sz="1100"/>
              <a:t>Previous</a:t>
            </a:r>
          </a:p>
        </xdr:txBody>
      </xdr:sp>
      <xdr:pic>
        <xdr:nvPicPr>
          <xdr:cNvPr id="22" name="Picture 21" descr="peter the analyst"/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38523" y="4783016"/>
            <a:ext cx="713501" cy="493090"/>
          </a:xfrm>
          <a:prstGeom prst="rect">
            <a:avLst/>
          </a:prstGeom>
        </xdr:spPr>
      </xdr:pic>
      <xdr:pic>
        <xdr:nvPicPr>
          <xdr:cNvPr id="23" name="Picture 22"/>
          <xdr:cNvPicPr>
            <a:picLocks noChangeAspect="1"/>
          </xdr:cNvPicPr>
        </xdr:nvPicPr>
        <xdr:blipFill>
          <a:blip xmlns:r="http://schemas.openxmlformats.org/officeDocument/2006/relationships" r:embed="rId4">
            <a:duotone>
              <a:prstClr val="black"/>
              <a:schemeClr val="tx2">
                <a:tint val="45000"/>
                <a:satMod val="400000"/>
              </a:schemeClr>
            </a:duotone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36633" y="5461858"/>
            <a:ext cx="742412" cy="598385"/>
          </a:xfrm>
          <a:prstGeom prst="rect">
            <a:avLst/>
          </a:prstGeom>
          <a:effectLst>
            <a:outerShdw blurRad="50800" dist="50800" dir="5400000" algn="ctr" rotWithShape="0">
              <a:schemeClr val="tx1"/>
            </a:outerShdw>
          </a:effectLst>
        </xdr:spPr>
      </xdr:pic>
    </xdr:grpSp>
    <xdr:clientData/>
  </xdr:twoCellAnchor>
  <xdr:twoCellAnchor>
    <xdr:from>
      <xdr:col>6</xdr:col>
      <xdr:colOff>254001</xdr:colOff>
      <xdr:row>4</xdr:row>
      <xdr:rowOff>176893</xdr:rowOff>
    </xdr:from>
    <xdr:to>
      <xdr:col>9</xdr:col>
      <xdr:colOff>142876</xdr:colOff>
      <xdr:row>8</xdr:row>
      <xdr:rowOff>62893</xdr:rowOff>
    </xdr:to>
    <xdr:sp macro="" textlink="Sales">
      <xdr:nvSpPr>
        <xdr:cNvPr id="25" name="TextBox 24"/>
        <xdr:cNvSpPr txBox="1"/>
      </xdr:nvSpPr>
      <xdr:spPr>
        <a:xfrm>
          <a:off x="3873501" y="938893"/>
          <a:ext cx="1698625" cy="6480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B8DD853F-4656-46E2-B752-A9A135693F01}" type="TxLink">
            <a:rPr lang="en-US" sz="2000" b="1" i="0" u="none" strike="noStrike" cap="none" spc="50">
              <a:ln w="0"/>
              <a:solidFill>
                <a:schemeClr val="bg2">
                  <a:lumMod val="90000"/>
                </a:schemeClr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Arial Black" panose="020B0A04020102020204" pitchFamily="34" charset="0"/>
              <a:cs typeface="Calibri"/>
            </a:rPr>
            <a:pPr/>
            <a:t>$105.4M</a:t>
          </a:fld>
          <a:endParaRPr lang="en-US" sz="2000" b="1" cap="none" spc="50">
            <a:ln w="0"/>
            <a:solidFill>
              <a:schemeClr val="bg2">
                <a:lumMod val="90000"/>
              </a:schemeClr>
            </a:solidFill>
            <a:effectLst>
              <a:innerShdw blurRad="63500" dist="50800" dir="13500000">
                <a:srgbClr val="000000">
                  <a:alpha val="50000"/>
                </a:srgb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238126</xdr:colOff>
      <xdr:row>7</xdr:row>
      <xdr:rowOff>34018</xdr:rowOff>
    </xdr:from>
    <xdr:to>
      <xdr:col>10</xdr:col>
      <xdr:colOff>539750</xdr:colOff>
      <xdr:row>13</xdr:row>
      <xdr:rowOff>23435</xdr:rowOff>
    </xdr:to>
    <xdr:graphicFrame macro="">
      <xdr:nvGraphicFramePr>
        <xdr:cNvPr id="26" name="Chart 2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8</xdr:col>
      <xdr:colOff>533401</xdr:colOff>
      <xdr:row>5</xdr:row>
      <xdr:rowOff>170544</xdr:rowOff>
    </xdr:from>
    <xdr:to>
      <xdr:col>10</xdr:col>
      <xdr:colOff>130176</xdr:colOff>
      <xdr:row>6</xdr:row>
      <xdr:rowOff>189594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9401" y="1123044"/>
          <a:ext cx="803275" cy="209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571500</xdr:colOff>
      <xdr:row>14</xdr:row>
      <xdr:rowOff>95250</xdr:rowOff>
    </xdr:from>
    <xdr:to>
      <xdr:col>11</xdr:col>
      <xdr:colOff>15875</xdr:colOff>
      <xdr:row>27</xdr:row>
      <xdr:rowOff>27516</xdr:rowOff>
    </xdr:to>
    <xdr:graphicFrame macro="">
      <xdr:nvGraphicFramePr>
        <xdr:cNvPr id="28" name="Chart 2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5</xdr:col>
      <xdr:colOff>587376</xdr:colOff>
      <xdr:row>24</xdr:row>
      <xdr:rowOff>174626</xdr:rowOff>
    </xdr:from>
    <xdr:to>
      <xdr:col>10</xdr:col>
      <xdr:colOff>587375</xdr:colOff>
      <xdr:row>33</xdr:row>
      <xdr:rowOff>174626</xdr:rowOff>
    </xdr:to>
    <xdr:graphicFrame macro="">
      <xdr:nvGraphicFramePr>
        <xdr:cNvPr id="29" name="Chart 2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10</xdr:col>
      <xdr:colOff>476251</xdr:colOff>
      <xdr:row>18</xdr:row>
      <xdr:rowOff>47625</xdr:rowOff>
    </xdr:from>
    <xdr:to>
      <xdr:col>17</xdr:col>
      <xdr:colOff>127001</xdr:colOff>
      <xdr:row>33</xdr:row>
      <xdr:rowOff>158750</xdr:rowOff>
    </xdr:to>
    <xdr:graphicFrame macro="">
      <xdr:nvGraphicFramePr>
        <xdr:cNvPr id="30" name="Chart 2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10</xdr:col>
      <xdr:colOff>460375</xdr:colOff>
      <xdr:row>4</xdr:row>
      <xdr:rowOff>111125</xdr:rowOff>
    </xdr:from>
    <xdr:to>
      <xdr:col>17</xdr:col>
      <xdr:colOff>504826</xdr:colOff>
      <xdr:row>16</xdr:row>
      <xdr:rowOff>63500</xdr:rowOff>
    </xdr:to>
    <xdr:graphicFrame macro="">
      <xdr:nvGraphicFramePr>
        <xdr:cNvPr id="31" name="Chart 3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17</xdr:col>
      <xdr:colOff>158750</xdr:colOff>
      <xdr:row>22</xdr:row>
      <xdr:rowOff>95250</xdr:rowOff>
    </xdr:from>
    <xdr:to>
      <xdr:col>23</xdr:col>
      <xdr:colOff>301625</xdr:colOff>
      <xdr:row>34</xdr:row>
      <xdr:rowOff>79375</xdr:rowOff>
    </xdr:to>
    <xdr:graphicFrame macro="">
      <xdr:nvGraphicFramePr>
        <xdr:cNvPr id="32" name="Chart 3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17</xdr:col>
      <xdr:colOff>333375</xdr:colOff>
      <xdr:row>5</xdr:row>
      <xdr:rowOff>47625</xdr:rowOff>
    </xdr:from>
    <xdr:to>
      <xdr:col>23</xdr:col>
      <xdr:colOff>508000</xdr:colOff>
      <xdr:row>20</xdr:row>
      <xdr:rowOff>142875</xdr:rowOff>
    </xdr:to>
    <xdr:graphicFrame macro="">
      <xdr:nvGraphicFramePr>
        <xdr:cNvPr id="33" name="Chart 3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USER" refreshedDate="45988.290658217593" createdVersion="5" refreshedVersion="6" minRefreshableVersion="3" recordCount="0" supportSubquery="1" supportAdvancedDrill="1">
  <cacheSource type="external" connectionId="8"/>
  <cacheFields count="3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Measures].[Total Sales]" caption="Total Sales" numFmtId="0" hierarchy="37" level="32767"/>
    <cacheField name="[time_dim].[Month by Name].[Month by Name]" caption="Month by Name" numFmtId="0" hierarchy="33" level="1">
      <sharedItems count="12">
        <s v="Apr"/>
        <s v="Aug"/>
        <s v="Dec"/>
        <s v="Feb"/>
        <s v="Jan"/>
        <s v="Jul"/>
        <s v="Jun"/>
        <s v="Mar"/>
        <s v="May"/>
        <s v="Nov"/>
        <s v="Oct"/>
        <s v="Sep"/>
      </sharedItems>
    </cacheField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2" memberValueDatatype="130" unbalanced="0">
      <fieldsUsage count="2">
        <fieldUsage x="-1"/>
        <fieldUsage x="2"/>
      </fieldsUsage>
    </cacheHierarchy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 oneField="1">
      <fieldsUsage count="1">
        <fieldUsage x="1"/>
      </fieldsUsage>
    </cacheHierarchy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USER" refreshedDate="45988.290618055558" createdVersion="5" refreshedVersion="6" minRefreshableVersion="3" recordCount="0" supportSubquery="1" supportAdvancedDrill="1">
  <cacheSource type="external" connectionId="8"/>
  <cacheFields count="4">
    <cacheField name="[Measures].[Total Sales]" caption="Total Sales" numFmtId="0" hierarchy="37" level="32767"/>
    <cacheField name="[Measures].[Total Quantity]" caption="Total Quantity" numFmtId="0" hierarchy="38" level="32767"/>
    <cacheField name="[Measures].[Avg. Unit Price]" caption="Avg. Unit Price" numFmtId="0" hierarchy="39" level="32767"/>
    <cacheField name="[Measures].[Customers]" caption="Customers" numFmtId="0" hierarchy="40" level="32767"/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13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 oneField="1">
      <fieldsUsage count="1">
        <fieldUsage x="0"/>
      </fieldsUsage>
    </cacheHierarchy>
    <cacheHierarchy uniqueName="[Measures].[Total Quantity]" caption="Total Quantity" measure="1" displayFolder="" measureGroup="Query1" count="0" oneField="1">
      <fieldsUsage count="1">
        <fieldUsage x="1"/>
      </fieldsUsage>
    </cacheHierarchy>
    <cacheHierarchy uniqueName="[Measures].[Avg. Unit Price]" caption="Avg. Unit Price" measure="1" displayFolder="" measureGroup="Query1" count="0" oneField="1">
      <fieldsUsage count="1">
        <fieldUsage x="2"/>
      </fieldsUsage>
    </cacheHierarchy>
    <cacheHierarchy uniqueName="[Measures].[Customers]" caption="Customers" measure="1" displayFolder="" measureGroup="Query1" count="0" oneField="1">
      <fieldsUsage count="1">
        <fieldUsage x="3"/>
      </fieldsUsage>
    </cacheHierarchy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saveData="0" refreshedBy="USER" refreshedDate="45988.290646759262" createdVersion="5" refreshedVersion="6" minRefreshableVersion="3" recordCount="0" supportSubquery="1" supportAdvancedDrill="1">
  <cacheSource type="external" connectionId="8"/>
  <cacheFields count="4">
    <cacheField name="[Measures].[PY Sales]" caption="PY Sales" numFmtId="0" hierarchy="41" level="32767"/>
    <cacheField name="[Measures].[PY Quantity]" caption="PY Quantity" numFmtId="0" hierarchy="42" level="32767"/>
    <cacheField name="[Measures].[PY Avg. Unit Price]" caption="PY Avg. Unit Price" numFmtId="0" hierarchy="43" level="32767"/>
    <cacheField name="[Measures].[PY Customers]" caption="PY Customers" numFmtId="0" hierarchy="44" level="32767"/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13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/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 oneField="1">
      <fieldsUsage count="1">
        <fieldUsage x="0"/>
      </fieldsUsage>
    </cacheHierarchy>
    <cacheHierarchy uniqueName="[Measures].[PY Quantity]" caption="PY Quantity" measure="1" displayFolder="" measureGroup="Query1" count="0" oneField="1">
      <fieldsUsage count="1">
        <fieldUsage x="1"/>
      </fieldsUsage>
    </cacheHierarchy>
    <cacheHierarchy uniqueName="[Measures].[PY Avg. Unit Price]" caption="PY Avg. Unit Price" measure="1" displayFolder="" measureGroup="Query1" count="0" oneField="1">
      <fieldsUsage count="1">
        <fieldUsage x="2"/>
      </fieldsUsage>
    </cacheHierarchy>
    <cacheHierarchy uniqueName="[Measures].[PY Customers]" caption="PY Customers" measure="1" displayFolder="" measureGroup="Query1" count="0" oneField="1">
      <fieldsUsage count="1">
        <fieldUsage x="3"/>
      </fieldsUsage>
    </cacheHierarchy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saveData="0" refreshedBy="USER" refreshedDate="45988.290688078705" createdVersion="5" refreshedVersion="6" minRefreshableVersion="3" recordCount="0" supportSubquery="1" supportAdvancedDrill="1">
  <cacheSource type="external" connectionId="8"/>
  <cacheFields count="4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item_dim].[man_country].[man_country]" caption="man_country" numFmtId="0" hierarchy="17" level="1">
      <sharedItems count="10">
        <s v="Lithuania"/>
        <s v="Bangladesh"/>
        <s v="Finland"/>
        <s v="India"/>
        <s v="Poland"/>
        <s v="United States"/>
        <s v="Netherlands"/>
        <s v="Cambodia"/>
        <s v="China"/>
        <s v="Germany"/>
      </sharedItems>
    </cacheField>
    <cacheField name="[fact_table].[unit].[unit]" caption="unit" numFmtId="0" hierarchy="10" level="1">
      <sharedItems count="5">
        <s v="bags"/>
        <s v="bottles"/>
        <s v="cans"/>
        <s v="Ct"/>
        <s v="oz"/>
      </sharedItems>
    </cacheField>
    <cacheField name="[Measures].[Total Quantity]" caption="Total Quantity" numFmtId="0" hierarchy="38" level="32767"/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2" memberValueDatatype="130" unbalanced="0">
      <fieldsUsage count="2">
        <fieldUsage x="-1"/>
        <fieldUsage x="2"/>
      </fieldsUsage>
    </cacheHierarchy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/>
    <cacheHierarchy uniqueName="[Measures].[Total Quantity]" caption="Total Quantity" measure="1" displayFolder="" measureGroup="Query1" count="0" oneField="1">
      <fieldsUsage count="1">
        <fieldUsage x="3"/>
      </fieldsUsage>
    </cacheHierarchy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saveData="0" refreshedBy="USER" refreshedDate="45988.290701851853" createdVersion="5" refreshedVersion="6" minRefreshableVersion="3" recordCount="0" supportSubquery="1" supportAdvancedDrill="1">
  <cacheSource type="external" connectionId="8"/>
  <cacheFields count="6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item_dim].[man_country].[man_country]" caption="man_country" numFmtId="0" hierarchy="17" level="1">
      <sharedItems count="10">
        <s v="Lithuania"/>
        <s v="Bangladesh"/>
        <s v="Finland"/>
        <s v="India"/>
        <s v="Poland"/>
        <s v="United States"/>
        <s v="Netherlands"/>
        <s v="Cambodia"/>
        <s v="China"/>
        <s v="Germany"/>
      </sharedItems>
    </cacheField>
    <cacheField name="[fact_table].[unit].[unit]" caption="unit" numFmtId="0" hierarchy="10" level="1">
      <sharedItems count="5">
        <s v="bags"/>
        <s v="bottles"/>
        <s v="cans"/>
        <s v="Ct"/>
        <s v="oz"/>
      </sharedItems>
    </cacheField>
    <cacheField name="[customer_dim].[name].[name]" caption="name" numFmtId="0" hierarchy="1" level="1">
      <sharedItems count="5">
        <s v="jyoti"/>
        <s v="neha"/>
        <s v="pooja"/>
        <s v="poonam"/>
        <s v="sunita"/>
      </sharedItems>
    </cacheField>
    <cacheField name="[Trans_dim].[trans_type].[trans_type]" caption="trans_type" numFmtId="0" hierarchy="35" level="1">
      <sharedItems count="3">
        <s v="card"/>
        <s v="cash"/>
        <s v="mobile"/>
      </sharedItems>
    </cacheField>
    <cacheField name="[Measures].[Total Sales]" caption="Total Sales" numFmtId="0" hierarchy="37" level="32767"/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2" memberValueDatatype="130" unbalanced="0">
      <fieldsUsage count="2">
        <fieldUsage x="-1"/>
        <fieldUsage x="3"/>
      </fieldsUsage>
    </cacheHierarchy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2" memberValueDatatype="130" unbalanced="0">
      <fieldsUsage count="2">
        <fieldUsage x="-1"/>
        <fieldUsage x="2"/>
      </fieldsUsage>
    </cacheHierarchy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2" memberValueDatatype="130" unbalanced="0">
      <fieldsUsage count="2">
        <fieldUsage x="-1"/>
        <fieldUsage x="4"/>
      </fieldsUsage>
    </cacheHierarchy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 oneField="1">
      <fieldsUsage count="1">
        <fieldUsage x="5"/>
      </fieldsUsage>
    </cacheHierarchy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saveData="0" refreshedBy="USER" refreshedDate="45988.895079398149" createdVersion="5" refreshedVersion="6" minRefreshableVersion="3" recordCount="0" supportSubquery="1" supportAdvancedDrill="1">
  <cacheSource type="external" connectionId="8"/>
  <cacheFields count="8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item_dim].[man_country].[man_country]" caption="man_country" numFmtId="0" hierarchy="17" level="1">
      <sharedItems count="10">
        <s v="Lithuania"/>
        <s v="Bangladesh"/>
        <s v="Finland"/>
        <s v="India"/>
        <s v="Poland"/>
        <s v="United States"/>
        <s v="Netherlands"/>
        <s v="Cambodia"/>
        <s v="China"/>
        <s v="Germany"/>
      </sharedItems>
    </cacheField>
    <cacheField name="[fact_table].[unit].[unit]" caption="unit" numFmtId="0" hierarchy="10" level="1">
      <sharedItems count="5">
        <s v="bags"/>
        <s v="bottles"/>
        <s v="cans"/>
        <s v="Ct"/>
        <s v="oz"/>
      </sharedItems>
    </cacheField>
    <cacheField name="[customer_dim].[name].[name]" caption="name" numFmtId="0" hierarchy="1" level="1">
      <sharedItems count="5">
        <s v="jyoti"/>
        <s v="neha"/>
        <s v="pooja"/>
        <s v="poonam"/>
        <s v="sunita"/>
      </sharedItems>
    </cacheField>
    <cacheField name="[item_dim].[item_name].[item_name]" caption="item_name" numFmtId="0" hierarchy="14" level="1">
      <sharedItems count="5">
        <s v="K Cups Daily Chef Columbian Supremo"/>
        <s v="K Cups Dunkin Donuts Medium Roast"/>
        <s v="K Cups Original Donut Shop Med. Roast"/>
        <s v="Muscle Milk Protein Shake Van. 11oz"/>
        <s v="Red Bull 12oz"/>
      </sharedItems>
    </cacheField>
    <cacheField name="[item_dim].[desc].[desc]" caption="desc" numFmtId="0" hierarchy="15" level="1">
      <sharedItems count="5">
        <s v="Beverage - Energy/Protein"/>
        <s v="Coffee K-Cups"/>
        <s v="Food - Chips"/>
        <s v="Food - Healthy"/>
        <s v="Kitchen Supplies"/>
      </sharedItems>
    </cacheField>
    <cacheField name="[Measures].[Total Sales]" caption="Total Sales" numFmtId="0" hierarchy="37" level="32767"/>
    <cacheField name="[store_dim].[division].[division]" caption="division" numFmtId="0" hierarchy="22" level="1">
      <sharedItems count="7">
        <s v="BARISAL"/>
        <s v="CHITTAGONG"/>
        <s v="DHAKA"/>
        <s v="KHULNA"/>
        <s v="RAJSHAHI"/>
        <s v="RANGPUR"/>
        <s v="SYLHET"/>
      </sharedItems>
    </cacheField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2" memberValueDatatype="130" unbalanced="0">
      <fieldsUsage count="2">
        <fieldUsage x="-1"/>
        <fieldUsage x="3"/>
      </fieldsUsage>
    </cacheHierarchy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2" memberValueDatatype="130" unbalanced="0">
      <fieldsUsage count="2">
        <fieldUsage x="-1"/>
        <fieldUsage x="2"/>
      </fieldsUsage>
    </cacheHierarchy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4"/>
      </fieldsUsage>
    </cacheHierarchy>
    <cacheHierarchy uniqueName="[item_dim].[desc]" caption="desc" attribute="1" defaultMemberUniqueName="[item_dim].[desc].[All]" allUniqueName="[item_dim].[desc].[All]" dimensionUniqueName="[item_dim]" displayFolder="" count="2" memberValueDatatype="130" unbalanced="0">
      <fieldsUsage count="2">
        <fieldUsage x="-1"/>
        <fieldUsage x="5"/>
      </fieldsUsage>
    </cacheHierarchy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>
      <fieldsUsage count="2">
        <fieldUsage x="-1"/>
        <fieldUsage x="7"/>
      </fieldsUsage>
    </cacheHierarchy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 oneField="1">
      <fieldsUsage count="1">
        <fieldUsage x="6"/>
      </fieldsUsage>
    </cacheHierarchy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saveData="0" refreshedBy="USER" refreshedDate="45988.662969444442" createdVersion="5" refreshedVersion="6" minRefreshableVersion="3" recordCount="0" supportSubquery="1" supportAdvancedDrill="1">
  <cacheSource type="external" connectionId="8"/>
  <cacheFields count="8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item_dim].[man_country].[man_country]" caption="man_country" numFmtId="0" hierarchy="17" level="1">
      <sharedItems count="10">
        <s v="Lithuania"/>
        <s v="Bangladesh"/>
        <s v="Finland"/>
        <s v="India"/>
        <s v="Poland"/>
        <s v="United States"/>
        <s v="Netherlands"/>
        <s v="Cambodia"/>
        <s v="China"/>
        <s v="Germany"/>
      </sharedItems>
    </cacheField>
    <cacheField name="[fact_table].[unit].[unit]" caption="unit" numFmtId="0" hierarchy="10" level="1">
      <sharedItems count="5">
        <s v="bags"/>
        <s v="bottles"/>
        <s v="cans"/>
        <s v="Ct"/>
        <s v="oz"/>
      </sharedItems>
    </cacheField>
    <cacheField name="[customer_dim].[name].[name]" caption="name" numFmtId="0" hierarchy="1" level="1">
      <sharedItems count="5">
        <s v="jyoti"/>
        <s v="neha"/>
        <s v="pooja"/>
        <s v="poonam"/>
        <s v="sunita"/>
      </sharedItems>
    </cacheField>
    <cacheField name="[item_dim].[item_name].[item_name]" caption="item_name" numFmtId="0" hierarchy="14" level="1">
      <sharedItems count="5">
        <s v="K Cups Daily Chef Columbian Supremo"/>
        <s v="K Cups Dunkin Donuts Medium Roast"/>
        <s v="K Cups Original Donut Shop Med. Roast"/>
        <s v="Muscle Milk Protein Shake Van. 11oz"/>
        <s v="Red Bull 12oz"/>
      </sharedItems>
    </cacheField>
    <cacheField name="[item_dim].[desc].[desc]" caption="desc" numFmtId="0" hierarchy="15" level="1">
      <sharedItems count="5">
        <s v="Beverage - Energy/Protein"/>
        <s v="Coffee K-Cups"/>
        <s v="Food - Chips"/>
        <s v="Food - Healthy"/>
        <s v="Kitchen Supplies"/>
      </sharedItems>
    </cacheField>
    <cacheField name="[item_dim].[supplier].[supplier]" caption="supplier" numFmtId="0" hierarchy="18" level="1">
      <sharedItems count="10">
        <s v="BIGSO AB"/>
        <s v="Bolsius Boxmeer"/>
        <s v="CHERRY GROUP CO.,LTD"/>
        <s v="CHROMADURLIN S.A.S"/>
        <s v="DENIMACH LTD"/>
        <s v="Friedola 1888 GmbH"/>
        <s v="HARDFORD AB"/>
        <s v="Indo Count Industries Ltd"/>
        <s v="MAESA SAS"/>
        <s v="NINGBO SEDUNO IMP &amp; EXP CO.LTD"/>
      </sharedItems>
    </cacheField>
    <cacheField name="[Measures].[Total Quantity]" caption="Total Quantity" numFmtId="0" hierarchy="38" level="32767"/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2" memberValueDatatype="130" unbalanced="0">
      <fieldsUsage count="2">
        <fieldUsage x="-1"/>
        <fieldUsage x="3"/>
      </fieldsUsage>
    </cacheHierarchy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2" memberValueDatatype="130" unbalanced="0">
      <fieldsUsage count="2">
        <fieldUsage x="-1"/>
        <fieldUsage x="2"/>
      </fieldsUsage>
    </cacheHierarchy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4"/>
      </fieldsUsage>
    </cacheHierarchy>
    <cacheHierarchy uniqueName="[item_dim].[desc]" caption="desc" attribute="1" defaultMemberUniqueName="[item_dim].[desc].[All]" allUniqueName="[item_dim].[desc].[All]" dimensionUniqueName="[item_dim]" displayFolder="" count="2" memberValueDatatype="130" unbalanced="0">
      <fieldsUsage count="2">
        <fieldUsage x="-1"/>
        <fieldUsage x="5"/>
      </fieldsUsage>
    </cacheHierarchy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supplier]" caption="supplier" attribute="1" defaultMemberUniqueName="[item_dim].[supplier].[All]" allUniqueName="[item_dim].[supplier].[All]" dimensionUniqueName="[item_dim]" displayFolder="" count="2" memberValueDatatype="130" unbalanced="0">
      <fieldsUsage count="2">
        <fieldUsage x="-1"/>
        <fieldUsage x="6"/>
      </fieldsUsage>
    </cacheHierarchy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/>
    <cacheHierarchy uniqueName="[Measures].[Total Quantity]" caption="Total Quantity" measure="1" displayFolder="" measureGroup="Query1" count="0" oneField="1">
      <fieldsUsage count="1">
        <fieldUsage x="7"/>
      </fieldsUsage>
    </cacheHierarchy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saveData="0" refreshedBy="USER" refreshedDate="45988.662557986114" createdVersion="5" refreshedVersion="6" minRefreshableVersion="3" recordCount="0" supportSubquery="1" supportAdvancedDrill="1">
  <cacheSource type="external" connectionId="8"/>
  <cacheFields count="7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item_dim].[man_country].[man_country]" caption="man_country" numFmtId="0" hierarchy="17" level="1">
      <sharedItems count="10">
        <s v="Lithuania"/>
        <s v="Bangladesh"/>
        <s v="Finland"/>
        <s v="India"/>
        <s v="Poland"/>
        <s v="United States"/>
        <s v="Netherlands"/>
        <s v="Cambodia"/>
        <s v="China"/>
        <s v="Germany"/>
      </sharedItems>
    </cacheField>
    <cacheField name="[fact_table].[unit].[unit]" caption="unit" numFmtId="0" hierarchy="10" level="1">
      <sharedItems count="5">
        <s v="bags"/>
        <s v="bottles"/>
        <s v="cans"/>
        <s v="Ct"/>
        <s v="oz"/>
      </sharedItems>
    </cacheField>
    <cacheField name="[customer_dim].[name].[name]" caption="name" numFmtId="0" hierarchy="1" level="1">
      <sharedItems count="5">
        <s v="jyoti"/>
        <s v="neha"/>
        <s v="pooja"/>
        <s v="poonam"/>
        <s v="sunita"/>
      </sharedItems>
    </cacheField>
    <cacheField name="[Measures].[Total Sales]" caption="Total Sales" numFmtId="0" hierarchy="37" level="32767"/>
    <cacheField name="[item_dim].[item_name].[item_name]" caption="item_name" numFmtId="0" hierarchy="14" level="1">
      <sharedItems count="5">
        <s v="K Cups Daily Chef Columbian Supremo"/>
        <s v="K Cups Dunkin Donuts Medium Roast"/>
        <s v="K Cups Original Donut Shop Med. Roast"/>
        <s v="Muscle Milk Protein Shake Van. 11oz"/>
        <s v="Red Bull 12oz"/>
      </sharedItems>
    </cacheField>
    <cacheField name="[item_dim].[desc].[desc]" caption="desc" numFmtId="0" hierarchy="15" level="1">
      <sharedItems count="5">
        <s v="Beverage - Energy/Protein"/>
        <s v="Coffee K-Cups"/>
        <s v="Food - Chips"/>
        <s v="Food - Healthy"/>
        <s v="Kitchen Supplies"/>
      </sharedItems>
    </cacheField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2" memberValueDatatype="130" unbalanced="0">
      <fieldsUsage count="2">
        <fieldUsage x="-1"/>
        <fieldUsage x="3"/>
      </fieldsUsage>
    </cacheHierarchy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2" memberValueDatatype="130" unbalanced="0">
      <fieldsUsage count="2">
        <fieldUsage x="-1"/>
        <fieldUsage x="2"/>
      </fieldsUsage>
    </cacheHierarchy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5"/>
      </fieldsUsage>
    </cacheHierarchy>
    <cacheHierarchy uniqueName="[item_dim].[desc]" caption="desc" attribute="1" defaultMemberUniqueName="[item_dim].[desc].[All]" allUniqueName="[item_dim].[desc].[All]" dimensionUniqueName="[item_dim]" displayFolder="" count="2" memberValueDatatype="130" unbalanced="0">
      <fieldsUsage count="2">
        <fieldUsage x="-1"/>
        <fieldUsage x="6"/>
      </fieldsUsage>
    </cacheHierarchy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 oneField="1">
      <fieldsUsage count="1">
        <fieldUsage x="4"/>
      </fieldsUsage>
    </cacheHierarchy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saveData="0" refreshedBy="USER" refreshedDate="45988.290706828702" createdVersion="5" refreshedVersion="6" minRefreshableVersion="3" recordCount="0" supportSubquery="1" supportAdvancedDrill="1">
  <cacheSource type="external" connectionId="8"/>
  <cacheFields count="6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item_dim].[man_country].[man_country]" caption="man_country" numFmtId="0" hierarchy="17" level="1">
      <sharedItems count="10">
        <s v="Lithuania"/>
        <s v="Bangladesh"/>
        <s v="Finland"/>
        <s v="India"/>
        <s v="Poland"/>
        <s v="United States"/>
        <s v="Netherlands"/>
        <s v="Cambodia"/>
        <s v="China"/>
        <s v="Germany"/>
      </sharedItems>
    </cacheField>
    <cacheField name="[fact_table].[unit].[unit]" caption="unit" numFmtId="0" hierarchy="10" level="1">
      <sharedItems count="5">
        <s v="bags"/>
        <s v="bottles"/>
        <s v="cans"/>
        <s v="Ct"/>
        <s v="oz"/>
      </sharedItems>
    </cacheField>
    <cacheField name="[customer_dim].[name].[name]" caption="name" numFmtId="0" hierarchy="1" level="1">
      <sharedItems count="5">
        <s v="jyoti"/>
        <s v="neha"/>
        <s v="pooja"/>
        <s v="poonam"/>
        <s v="sunita"/>
      </sharedItems>
    </cacheField>
    <cacheField name="[Measures].[Total Sales]" caption="Total Sales" numFmtId="0" hierarchy="37" level="32767"/>
    <cacheField name="[time_dim].[week].[week]" caption="week" numFmtId="0" hierarchy="29" level="1">
      <sharedItems count="4">
        <s v="1st Week"/>
        <s v="2nd Week"/>
        <s v="3rd Week"/>
        <s v="4th Week"/>
      </sharedItems>
    </cacheField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2" memberValueDatatype="130" unbalanced="0">
      <fieldsUsage count="2">
        <fieldUsage x="-1"/>
        <fieldUsage x="3"/>
      </fieldsUsage>
    </cacheHierarchy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2" memberValueDatatype="130" unbalanced="0">
      <fieldsUsage count="2">
        <fieldUsage x="-1"/>
        <fieldUsage x="2"/>
      </fieldsUsage>
    </cacheHierarchy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2" memberValueDatatype="130" unbalanced="0">
      <fieldsUsage count="2">
        <fieldUsage x="-1"/>
        <fieldUsage x="5"/>
      </fieldsUsage>
    </cacheHierarchy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 oneField="1">
      <fieldsUsage count="1">
        <fieldUsage x="4"/>
      </fieldsUsage>
    </cacheHierarchy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saveData="0" refreshedBy="USER" refreshedDate="45988.916346064812" createdVersion="5" refreshedVersion="6" minRefreshableVersion="3" recordCount="0" supportSubquery="1" supportAdvancedDrill="1">
  <cacheSource type="external" connectionId="8"/>
  <cacheFields count="9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item_dim].[man_country].[man_country]" caption="man_country" numFmtId="0" hierarchy="17" level="1">
      <sharedItems count="10">
        <s v="Lithuania"/>
        <s v="Bangladesh"/>
        <s v="Finland"/>
        <s v="India"/>
        <s v="Poland"/>
        <s v="United States"/>
        <s v="Netherlands"/>
        <s v="Cambodia"/>
        <s v="China"/>
        <s v="Germany"/>
      </sharedItems>
    </cacheField>
    <cacheField name="[fact_table].[unit].[unit]" caption="unit" numFmtId="0" hierarchy="10" level="1">
      <sharedItems count="5">
        <s v="bags"/>
        <s v="bottles"/>
        <s v="cans"/>
        <s v="Ct"/>
        <s v="oz"/>
      </sharedItems>
    </cacheField>
    <cacheField name="[customer_dim].[name].[name]" caption="name" numFmtId="0" hierarchy="1" level="1">
      <sharedItems count="5">
        <s v="jyoti"/>
        <s v="neha"/>
        <s v="pooja"/>
        <s v="poonam"/>
        <s v="sunita"/>
      </sharedItems>
    </cacheField>
    <cacheField name="[item_dim].[item_name].[item_name]" caption="item_name" numFmtId="0" hierarchy="14" level="1">
      <sharedItems count="5">
        <s v="K Cups Daily Chef Columbian Supremo"/>
        <s v="K Cups Dunkin Donuts Medium Roast"/>
        <s v="K Cups Original Donut Shop Med. Roast"/>
        <s v="Muscle Milk Protein Shake Van. 11oz"/>
        <s v="Red Bull 12oz"/>
      </sharedItems>
    </cacheField>
    <cacheField name="[item_dim].[desc].[desc]" caption="desc" numFmtId="0" hierarchy="15" level="1">
      <sharedItems count="5">
        <s v="Beverage - Energy/Protein"/>
        <s v="Coffee K-Cups"/>
        <s v="Food - Chips"/>
        <s v="Food - Healthy"/>
        <s v="Kitchen Supplies"/>
      </sharedItems>
    </cacheField>
    <cacheField name="[Measures].[Total Sales]" caption="Total Sales" numFmtId="0" hierarchy="37" level="32767"/>
    <cacheField name="[store_dim].[division].[division]" caption="division" numFmtId="0" hierarchy="22" level="1">
      <sharedItems count="7">
        <s v="BARISAL"/>
        <s v="CHITTAGONG"/>
        <s v="DHAKA"/>
        <s v="KHULNA"/>
        <s v="RAJSHAHI"/>
        <s v="RANGPUR"/>
        <s v="SYLHET"/>
      </sharedItems>
    </cacheField>
    <cacheField name="[store_dim].[district].[district]" caption="district" numFmtId="0" hierarchy="23" level="1">
      <sharedItems count="10">
        <s v="BARISAL"/>
        <s v="CHITTAGONG"/>
        <s v="COMILLA"/>
        <s v="DHAKA"/>
        <s v="DINAJPUR"/>
        <s v="KHULNA"/>
        <s v="KISHOREGONJ"/>
        <s v="MYMENSINGH"/>
        <s v="RAJSHAHI"/>
        <s v="TANGAIL"/>
      </sharedItems>
    </cacheField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2" memberValueDatatype="130" unbalanced="0">
      <fieldsUsage count="2">
        <fieldUsage x="-1"/>
        <fieldUsage x="3"/>
      </fieldsUsage>
    </cacheHierarchy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2" memberValueDatatype="130" unbalanced="0">
      <fieldsUsage count="2">
        <fieldUsage x="-1"/>
        <fieldUsage x="2"/>
      </fieldsUsage>
    </cacheHierarchy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>
      <fieldsUsage count="2">
        <fieldUsage x="-1"/>
        <fieldUsage x="4"/>
      </fieldsUsage>
    </cacheHierarchy>
    <cacheHierarchy uniqueName="[item_dim].[desc]" caption="desc" attribute="1" defaultMemberUniqueName="[item_dim].[desc].[All]" allUniqueName="[item_dim].[desc].[All]" dimensionUniqueName="[item_dim]" displayFolder="" count="2" memberValueDatatype="130" unbalanced="0">
      <fieldsUsage count="2">
        <fieldUsage x="-1"/>
        <fieldUsage x="5"/>
      </fieldsUsage>
    </cacheHierarchy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2" memberValueDatatype="130" unbalanced="0">
      <fieldsUsage count="2">
        <fieldUsage x="-1"/>
        <fieldUsage x="7"/>
      </fieldsUsage>
    </cacheHierarchy>
    <cacheHierarchy uniqueName="[store_dim].[district]" caption="district" attribute="1" defaultMemberUniqueName="[store_dim].[district].[All]" allUniqueName="[store_dim].[district].[All]" dimensionUniqueName="[store_dim]" displayFolder="" count="2" memberValueDatatype="130" unbalanced="0">
      <fieldsUsage count="2">
        <fieldUsage x="-1"/>
        <fieldUsage x="8"/>
      </fieldsUsage>
    </cacheHierarchy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 oneField="1">
      <fieldsUsage count="1">
        <fieldUsage x="6"/>
      </fieldsUsage>
    </cacheHierarchy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9.xml><?xml version="1.0" encoding="utf-8"?>
<pivotCacheDefinition xmlns="http://schemas.openxmlformats.org/spreadsheetml/2006/main" xmlns:r="http://schemas.openxmlformats.org/officeDocument/2006/relationships" saveData="0" refreshedBy="USER" refreshedDate="45985.349130439812" createdVersion="3" refreshedVersion="6" minRefreshableVersion="3" recordCount="0" supportSubquery="1" supportAdvancedDrill="1">
  <cacheSource type="external" connectionId="8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57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2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13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/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pivotCacheId="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USER" refreshedDate="45988.290671643517" createdVersion="5" refreshedVersion="6" minRefreshableVersion="3" recordCount="0" supportSubquery="1" supportAdvancedDrill="1">
  <cacheSource type="external" connectionId="8"/>
  <cacheFields count="4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time_dim].[Month by Name].[Month by Name]" caption="Month by Name" numFmtId="0" hierarchy="33" level="1">
      <sharedItems count="12">
        <s v="Apr"/>
        <s v="Aug"/>
        <s v="Dec"/>
        <s v="Feb"/>
        <s v="Jan"/>
        <s v="Jul"/>
        <s v="Jun"/>
        <s v="Mar"/>
        <s v="May"/>
        <s v="Nov"/>
        <s v="Oct"/>
        <s v="Sep"/>
      </sharedItems>
    </cacheField>
    <cacheField name="[Measures].[Customers]" caption="Customers" numFmtId="0" hierarchy="40" level="32767"/>
    <cacheField name="Dummy0" numFmtId="0" hierarchy="59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60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2" memberValueDatatype="130" unbalanced="0">
      <fieldsUsage count="2">
        <fieldUsage x="-1"/>
        <fieldUsage x="1"/>
      </fieldsUsage>
    </cacheHierarchy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/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 oneField="1">
      <fieldsUsage count="1">
        <fieldUsage x="2"/>
      </fieldsUsage>
    </cacheHierarchy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Dummy0" caption="coustomer_key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USER" refreshedDate="45988.342041087963" createdVersion="5" refreshedVersion="6" minRefreshableVersion="3" recordCount="0" supportSubquery="1" supportAdvancedDrill="1">
  <cacheSource type="external" connectionId="8"/>
  <cacheFields count="4">
    <cacheField name="[Measures].[YOY Sales]" caption="YOY Sales" numFmtId="0" hierarchy="45" level="32767"/>
    <cacheField name="[Measures].[YOY QTY]" caption="YOY QTY" numFmtId="0" hierarchy="46" level="32767"/>
    <cacheField name="[Measures].[YOY Avg. Price]" caption="YOY Avg. Price" numFmtId="0" hierarchy="47" level="32767"/>
    <cacheField name="[Measures].[YOY Customers]" caption="YOY Customers" numFmtId="0" hierarchy="48" level="32767"/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13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/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 oneField="1">
      <fieldsUsage count="1">
        <fieldUsage x="0"/>
      </fieldsUsage>
    </cacheHierarchy>
    <cacheHierarchy uniqueName="[Measures].[YOY QTY]" caption="YOY QTY" measure="1" displayFolder="" measureGroup="Query1" count="0" oneField="1">
      <fieldsUsage count="1">
        <fieldUsage x="1"/>
      </fieldsUsage>
    </cacheHierarchy>
    <cacheHierarchy uniqueName="[Measures].[YOY Avg. Price]" caption="YOY Avg. Price" measure="1" displayFolder="" measureGroup="Query1" count="0" oneField="1">
      <fieldsUsage count="1">
        <fieldUsage x="2"/>
      </fieldsUsage>
    </cacheHierarchy>
    <cacheHierarchy uniqueName="[Measures].[YOY Customers]" caption="YOY Customers" measure="1" displayFolder="" measureGroup="Query1" count="0" oneField="1">
      <fieldsUsage count="1">
        <fieldUsage x="3"/>
      </fieldsUsage>
    </cacheHierarchy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USER" refreshedDate="45988.290676273151" createdVersion="5" refreshedVersion="6" minRefreshableVersion="3" recordCount="0" supportSubquery="1" supportAdvancedDrill="1">
  <cacheSource type="external" connectionId="8"/>
  <cacheFields count="3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Measures].[Total Sales]" caption="Total Sales" numFmtId="0" hierarchy="37" level="32767"/>
    <cacheField name="[item_dim].[man_country].[man_country]" caption="man_country" numFmtId="0" hierarchy="17" level="1">
      <sharedItems count="10">
        <s v="Bangladesh"/>
        <s v="Cambodia"/>
        <s v="China"/>
        <s v="Finland"/>
        <s v="Germany"/>
        <s v="India"/>
        <s v="Lithuania"/>
        <s v="Netherlands"/>
        <s v="Poland"/>
        <s v="United States"/>
      </sharedItems>
    </cacheField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>
      <fieldsUsage count="2">
        <fieldUsage x="-1"/>
        <fieldUsage x="2"/>
      </fieldsUsage>
    </cacheHierarchy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 oneField="1">
      <fieldsUsage count="1">
        <fieldUsage x="1"/>
      </fieldsUsage>
    </cacheHierarchy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USER" refreshedDate="45988.290668634261" createdVersion="5" refreshedVersion="6" minRefreshableVersion="3" recordCount="0" supportSubquery="1" supportAdvancedDrill="1">
  <cacheSource type="external" connectionId="8"/>
  <cacheFields count="3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time_dim].[Month by Name].[Month by Name]" caption="Month by Name" numFmtId="0" hierarchy="33" level="1">
      <sharedItems count="12">
        <s v="Apr"/>
        <s v="Aug"/>
        <s v="Dec"/>
        <s v="Feb"/>
        <s v="Jan"/>
        <s v="Jul"/>
        <s v="Jun"/>
        <s v="Mar"/>
        <s v="May"/>
        <s v="Nov"/>
        <s v="Oct"/>
        <s v="Sep"/>
      </sharedItems>
    </cacheField>
    <cacheField name="[Measures].[Avg. Unit Price]" caption="Avg. Unit Price" numFmtId="0" hierarchy="39" level="32767"/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2" memberValueDatatype="130" unbalanced="0">
      <fieldsUsage count="2">
        <fieldUsage x="-1"/>
        <fieldUsage x="1"/>
      </fieldsUsage>
    </cacheHierarchy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/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 oneField="1">
      <fieldsUsage count="1">
        <fieldUsage x="2"/>
      </fieldsUsage>
    </cacheHierarchy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USER" refreshedDate="45988.290663425927" createdVersion="5" refreshedVersion="6" minRefreshableVersion="3" recordCount="0" supportSubquery="1" supportAdvancedDrill="1">
  <cacheSource type="external" connectionId="8"/>
  <cacheFields count="3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time_dim].[Month by Name].[Month by Name]" caption="Month by Name" numFmtId="0" hierarchy="33" level="1">
      <sharedItems count="12">
        <s v="Apr"/>
        <s v="Aug"/>
        <s v="Dec"/>
        <s v="Feb"/>
        <s v="Jan"/>
        <s v="Jul"/>
        <s v="Jun"/>
        <s v="Mar"/>
        <s v="May"/>
        <s v="Nov"/>
        <s v="Oct"/>
        <s v="Sep"/>
      </sharedItems>
    </cacheField>
    <cacheField name="[Measures].[Total Quantity]" caption="Total Quantity" numFmtId="0" hierarchy="38" level="32767"/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2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2" memberValueDatatype="130" unbalanced="0">
      <fieldsUsage count="2">
        <fieldUsage x="-1"/>
        <fieldUsage x="1"/>
      </fieldsUsage>
    </cacheHierarchy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/>
    <cacheHierarchy uniqueName="[Measures].[Total Quantity]" caption="Total Quantity" measure="1" displayFolder="" measureGroup="Query1" count="0" oneField="1">
      <fieldsUsage count="1">
        <fieldUsage x="2"/>
      </fieldsUsage>
    </cacheHierarchy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USER" refreshedDate="45988.290696643518" createdVersion="5" refreshedVersion="6" minRefreshableVersion="3" recordCount="0" supportSubquery="1" supportAdvancedDrill="1">
  <cacheSource type="external" connectionId="8"/>
  <cacheFields count="5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item_dim].[man_country].[man_country]" caption="man_country" numFmtId="0" hierarchy="17" level="1">
      <sharedItems count="10">
        <s v="Lithuania"/>
        <s v="Bangladesh"/>
        <s v="Finland"/>
        <s v="India"/>
        <s v="Poland"/>
        <s v="United States"/>
        <s v="Netherlands"/>
        <s v="Cambodia"/>
        <s v="China"/>
        <s v="Germany"/>
      </sharedItems>
    </cacheField>
    <cacheField name="[fact_table].[unit].[unit]" caption="unit" numFmtId="0" hierarchy="10" level="1">
      <sharedItems count="5">
        <s v="bags"/>
        <s v="bottles"/>
        <s v="cans"/>
        <s v="Ct"/>
        <s v="oz"/>
      </sharedItems>
    </cacheField>
    <cacheField name="[Measures].[Total Quantity]" caption="Total Quantity" numFmtId="0" hierarchy="38" level="32767"/>
    <cacheField name="[customer_dim].[name].[name]" caption="name" numFmtId="0" hierarchy="1" level="1">
      <sharedItems count="5">
        <s v="jyoti"/>
        <s v="neha"/>
        <s v="pooja"/>
        <s v="poonam"/>
        <s v="sunita"/>
      </sharedItems>
    </cacheField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2" memberValueDatatype="130" unbalanced="0">
      <fieldsUsage count="2">
        <fieldUsage x="-1"/>
        <fieldUsage x="4"/>
      </fieldsUsage>
    </cacheHierarchy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2" memberValueDatatype="130" unbalanced="0">
      <fieldsUsage count="2">
        <fieldUsage x="-1"/>
        <fieldUsage x="2"/>
      </fieldsUsage>
    </cacheHierarchy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>
      <fieldsUsage count="2">
        <fieldUsage x="-1"/>
        <fieldUsage x="1"/>
      </fieldsUsage>
    </cacheHierarchy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/>
    <cacheHierarchy uniqueName="[Measures].[Total Quantity]" caption="Total Quantity" measure="1" displayFolder="" measureGroup="Query1" count="0" oneField="1">
      <fieldsUsage count="1">
        <fieldUsage x="3"/>
      </fieldsUsage>
    </cacheHierarchy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USER" refreshedDate="45988.290682870371" createdVersion="5" refreshedVersion="6" minRefreshableVersion="3" recordCount="0" supportSubquery="1" supportAdvancedDrill="1">
  <cacheSource type="external" connectionId="8"/>
  <cacheFields count="3">
    <cacheField name="[time_dim].[month].[month]" caption="month" numFmtId="0" hierarchy="30" level="1">
      <sharedItems count="12">
        <s v="01"/>
        <s v="02"/>
        <s v="03"/>
        <s v="04"/>
        <s v="05"/>
        <s v="06"/>
        <s v="07"/>
        <s v="08"/>
        <s v="09"/>
        <s v="10"/>
        <s v="11"/>
        <s v="12"/>
      </sharedItems>
    </cacheField>
    <cacheField name="[Measures].[Total Sales]" caption="Total Sales" numFmtId="0" hierarchy="37" level="32767"/>
    <cacheField name="[item_dim].[man_country].[man_country]" caption="man_country" numFmtId="0" hierarchy="17" level="1">
      <sharedItems count="5">
        <s v="Bangladesh"/>
        <s v="Germany"/>
        <s v="India"/>
        <s v="Lithuania"/>
        <s v="Poland"/>
      </sharedItems>
    </cacheField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2" memberValueDatatype="130" unbalanced="0">
      <fieldsUsage count="2">
        <fieldUsage x="-1"/>
        <fieldUsage x="2"/>
      </fieldsUsage>
    </cacheHierarchy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2" memberValueDatatype="130" unbalanced="0">
      <fieldsUsage count="2">
        <fieldUsage x="-1"/>
        <fieldUsage x="0"/>
      </fieldsUsage>
    </cacheHierarchy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 oneField="1">
      <fieldsUsage count="1">
        <fieldUsage x="1"/>
      </fieldsUsage>
    </cacheHierarchy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/>
    <cacheHierarchy uniqueName="[Measures].[YOY QTY]" caption="YOY QTY" measure="1" displayFolder="" measureGroup="Query1" count="0"/>
    <cacheHierarchy uniqueName="[Measures].[YOY Avg. Price]" caption="YOY Avg. Price" measure="1" displayFolder="" measureGroup="Query1" count="0"/>
    <cacheHierarchy uniqueName="[Measures].[YOY Customers]" caption="YOY Customers" measure="1" displayFolder="" measureGroup="Query1" count="0"/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USER" refreshedDate="45988.290726041669" createdVersion="5" refreshedVersion="6" minRefreshableVersion="3" recordCount="0" supportSubquery="1" supportAdvancedDrill="1">
  <cacheSource type="external" connectionId="8"/>
  <cacheFields count="4">
    <cacheField name="[Measures].[YOY Sales]" caption="YOY Sales" numFmtId="0" hierarchy="45" level="32767"/>
    <cacheField name="[Measures].[YOY QTY]" caption="YOY QTY" numFmtId="0" hierarchy="46" level="32767"/>
    <cacheField name="[Measures].[YOY Avg. Price]" caption="YOY Avg. Price" numFmtId="0" hierarchy="47" level="32767"/>
    <cacheField name="[Measures].[YOY Customers]" caption="YOY Customers" numFmtId="0" hierarchy="48" level="32767"/>
  </cacheFields>
  <cacheHierarchies count="59">
    <cacheHierarchy uniqueName="[customer_dim].[coustomer_key]" caption="coustomer_key" attribute="1" defaultMemberUniqueName="[customer_dim].[coustomer_key].[All]" allUniqueName="[customer_dim].[coustomer_key].[All]" dimensionUniqueName="[customer_dim]" displayFolder="" count="0" memberValueDatatype="130" unbalanced="0"/>
    <cacheHierarchy uniqueName="[customer_dim].[name]" caption="name" attribute="1" defaultMemberUniqueName="[customer_dim].[name].[All]" allUniqueName="[customer_dim].[name].[All]" dimensionUniqueName="[customer_dim]" displayFolder="" count="0" memberValueDatatype="130" unbalanced="0"/>
    <cacheHierarchy uniqueName="[customer_dim].[contact_no]" caption="contact_no" attribute="1" defaultMemberUniqueName="[customer_dim].[contact_no].[All]" allUniqueName="[customer_dim].[contact_no].[All]" dimensionUniqueName="[customer_dim]" displayFolder="" count="0" memberValueDatatype="20" unbalanced="0"/>
    <cacheHierarchy uniqueName="[customer_dim].[nid]" caption="nid" attribute="1" defaultMemberUniqueName="[customer_dim].[nid].[All]" allUniqueName="[customer_dim].[nid].[All]" dimensionUniqueName="[customer_dim]" displayFolder="" count="0" memberValueDatatype="20" unbalanced="0"/>
    <cacheHierarchy uniqueName="[fact_table].[payment_key]" caption="payment_key" attribute="1" defaultMemberUniqueName="[fact_table].[payment_key].[All]" allUniqueName="[fact_table].[payment_key].[All]" dimensionUniqueName="[fact_table]" displayFolder="" count="0" memberValueDatatype="130" unbalanced="0"/>
    <cacheHierarchy uniqueName="[fact_table].[coustomer_key]" caption="coustomer_key" attribute="1" defaultMemberUniqueName="[fact_table].[coustomer_key].[All]" allUniqueName="[fact_table].[coustomer_key].[All]" dimensionUniqueName="[fact_table]" displayFolder="" count="0" memberValueDatatype="130" unbalanced="0"/>
    <cacheHierarchy uniqueName="[fact_table].[time_key]" caption="time_key" attribute="1" defaultMemberUniqueName="[fact_table].[time_key].[All]" allUniqueName="[fact_table].[time_key].[All]" dimensionUniqueName="[fact_table]" displayFolder="" count="0" memberValueDatatype="130" unbalanced="0"/>
    <cacheHierarchy uniqueName="[fact_table].[item_key]" caption="item_key" attribute="1" defaultMemberUniqueName="[fact_table].[item_key].[All]" allUniqueName="[fact_table].[item_key].[All]" dimensionUniqueName="[fact_table]" displayFolder="" count="0" memberValueDatatype="130" unbalanced="0"/>
    <cacheHierarchy uniqueName="[fact_table].[store_key]" caption="store_key" attribute="1" defaultMemberUniqueName="[fact_table].[store_key].[All]" allUniqueName="[fact_table].[store_key].[All]" dimensionUniqueName="[fact_table]" displayFolder="" count="0" memberValueDatatype="130" unbalanced="0"/>
    <cacheHierarchy uniqueName="[fact_table].[quantity]" caption="quantity" attribute="1" defaultMemberUniqueName="[fact_table].[quantity].[All]" allUniqueName="[fact_table].[quantity].[All]" dimensionUniqueName="[fact_table]" displayFolder="" count="0" memberValueDatatype="20" unbalanced="0"/>
    <cacheHierarchy uniqueName="[fact_table].[unit]" caption="unit" attribute="1" defaultMemberUniqueName="[fact_table].[unit].[All]" allUniqueName="[fact_table].[unit].[All]" dimensionUniqueName="[fact_table]" displayFolder="" count="0" memberValueDatatype="130" unbalanced="0"/>
    <cacheHierarchy uniqueName="[fact_table].[unit_price]" caption="unit_price" attribute="1" defaultMemberUniqueName="[fact_table].[unit_price].[All]" allUniqueName="[fact_table].[unit_price].[All]" dimensionUniqueName="[fact_table]" displayFolder="" count="0" memberValueDatatype="5" unbalanced="0"/>
    <cacheHierarchy uniqueName="[fact_table].[total_price]" caption="total_price" attribute="1" defaultMemberUniqueName="[fact_table].[total_price].[All]" allUniqueName="[fact_table].[total_price].[All]" dimensionUniqueName="[fact_table]" displayFolder="" count="0" memberValueDatatype="5" unbalanced="0"/>
    <cacheHierarchy uniqueName="[item_dim].[item_key]" caption="item_key" attribute="1" defaultMemberUniqueName="[item_dim].[item_key].[All]" allUniqueName="[item_dim].[item_key].[All]" dimensionUniqueName="[item_dim]" displayFolder="" count="0" memberValueDatatype="130" unbalanced="0"/>
    <cacheHierarchy uniqueName="[item_dim].[item_name]" caption="item_name" attribute="1" defaultMemberUniqueName="[item_dim].[item_name].[All]" allUniqueName="[item_dim].[item_name].[All]" dimensionUniqueName="[item_dim]" displayFolder="" count="0" memberValueDatatype="130" unbalanced="0"/>
    <cacheHierarchy uniqueName="[item_dim].[desc]" caption="desc" attribute="1" defaultMemberUniqueName="[item_dim].[desc].[All]" allUniqueName="[item_dim].[desc].[All]" dimensionUniqueName="[item_dim]" displayFolder="" count="0" memberValueDatatype="130" unbalanced="0"/>
    <cacheHierarchy uniqueName="[item_dim].[unit_price]" caption="unit_price" attribute="1" defaultMemberUniqueName="[item_dim].[unit_price].[All]" allUniqueName="[item_dim].[unit_price].[All]" dimensionUniqueName="[item_dim]" displayFolder="" count="0" memberValueDatatype="5" unbalanced="0"/>
    <cacheHierarchy uniqueName="[item_dim].[man_country]" caption="man_country" attribute="1" defaultMemberUniqueName="[item_dim].[man_country].[All]" allUniqueName="[item_dim].[man_country].[All]" dimensionUniqueName="[item_dim]" displayFolder="" count="0" memberValueDatatype="130" unbalanced="0"/>
    <cacheHierarchy uniqueName="[item_dim].[supplier]" caption="supplier" attribute="1" defaultMemberUniqueName="[item_dim].[supplier].[All]" allUniqueName="[item_dim].[supplier].[All]" dimensionUniqueName="[item_dim]" displayFolder="" count="0" memberValueDatatype="130" unbalanced="0"/>
    <cacheHierarchy uniqueName="[item_dim].[unit]" caption="unit" attribute="1" defaultMemberUniqueName="[item_dim].[unit].[All]" allUniqueName="[item_dim].[unit].[All]" dimensionUniqueName="[item_dim]" displayFolder="" count="0" memberValueDatatype="130" unbalanced="0"/>
    <cacheHierarchy uniqueName="[Query1].[Query1]" caption="Query1" attribute="1" defaultMemberUniqueName="[Query1].[Query1].[All]" allUniqueName="[Query1].[Query1].[All]" dimensionUniqueName="[Query1]" displayFolder="" count="0" memberValueDatatype="130" unbalanced="0"/>
    <cacheHierarchy uniqueName="[store_dim].[store_key]" caption="store_key" attribute="1" defaultMemberUniqueName="[store_dim].[store_key].[All]" allUniqueName="[store_dim].[store_key].[All]" dimensionUniqueName="[store_dim]" displayFolder="" count="0" memberValueDatatype="130" unbalanced="0"/>
    <cacheHierarchy uniqueName="[store_dim].[division]" caption="division" attribute="1" defaultMemberUniqueName="[store_dim].[division].[All]" allUniqueName="[store_dim].[division].[All]" dimensionUniqueName="[store_dim]" displayFolder="" count="0" memberValueDatatype="130" unbalanced="0"/>
    <cacheHierarchy uniqueName="[store_dim].[district]" caption="district" attribute="1" defaultMemberUniqueName="[store_dim].[district].[All]" allUniqueName="[store_dim].[district].[All]" dimensionUniqueName="[store_dim]" displayFolder="" count="0" memberValueDatatype="130" unbalanced="0"/>
    <cacheHierarchy uniqueName="[store_dim].[upazila]" caption="upazila" attribute="1" defaultMemberUniqueName="[store_dim].[upazila].[All]" allUniqueName="[store_dim].[upazila].[All]" dimensionUniqueName="[store_dim]" displayFolder="" count="0" memberValueDatatype="130" unbalanced="0"/>
    <cacheHierarchy uniqueName="[time_dim].[time_key]" caption="time_key" attribute="1" defaultMemberUniqueName="[time_dim].[time_key].[All]" allUniqueName="[time_dim].[time_key].[All]" dimensionUniqueName="[time_dim]" displayFolder="" count="0" memberValueDatatype="130" unbalanced="0"/>
    <cacheHierarchy uniqueName="[time_dim].[date]" caption="date" attribute="1" time="1" defaultMemberUniqueName="[time_dim].[date].[All]" allUniqueName="[time_dim].[date].[All]" dimensionUniqueName="[time_dim]" displayFolder="" count="0" memberValueDatatype="7" unbalanced="0"/>
    <cacheHierarchy uniqueName="[time_dim].[hour]" caption="hour" attribute="1" defaultMemberUniqueName="[time_dim].[hour].[All]" allUniqueName="[time_dim].[hour].[All]" dimensionUniqueName="[time_dim]" displayFolder="" count="0" memberValueDatatype="130" unbalanced="0"/>
    <cacheHierarchy uniqueName="[time_dim].[day]" caption="day" attribute="1" defaultMemberUniqueName="[time_dim].[day].[All]" allUniqueName="[time_dim].[day].[All]" dimensionUniqueName="[time_dim]" displayFolder="" count="0" memberValueDatatype="130" unbalanced="0"/>
    <cacheHierarchy uniqueName="[time_dim].[week]" caption="week" attribute="1" defaultMemberUniqueName="[time_dim].[week].[All]" allUniqueName="[time_dim].[week].[All]" dimensionUniqueName="[time_dim]" displayFolder="" count="0" memberValueDatatype="130" unbalanced="0"/>
    <cacheHierarchy uniqueName="[time_dim].[month]" caption="month" attribute="1" defaultMemberUniqueName="[time_dim].[month].[All]" allUniqueName="[time_dim].[month].[All]" dimensionUniqueName="[time_dim]" displayFolder="" count="0" memberValueDatatype="130" unbalanced="0"/>
    <cacheHierarchy uniqueName="[time_dim].[quarter]" caption="quarter" attribute="1" defaultMemberUniqueName="[time_dim].[quarter].[All]" allUniqueName="[time_dim].[quarter].[All]" dimensionUniqueName="[time_dim]" displayFolder="" count="0" memberValueDatatype="130" unbalanced="0"/>
    <cacheHierarchy uniqueName="[time_dim].[year]" caption="year" attribute="1" defaultMemberUniqueName="[time_dim].[year].[All]" allUniqueName="[time_dim].[year].[All]" dimensionUniqueName="[time_dim]" displayFolder="" count="0" memberValueDatatype="130" unbalanced="0"/>
    <cacheHierarchy uniqueName="[time_dim].[Month by Name]" caption="Month by Name" attribute="1" defaultMemberUniqueName="[time_dim].[Month by Name].[All]" allUniqueName="[time_dim].[Month by Name].[All]" dimensionUniqueName="[time_dim]" displayFolder="" count="0" memberValueDatatype="130" unbalanced="0"/>
    <cacheHierarchy uniqueName="[Trans_dim].[payment_key]" caption="payment_key" attribute="1" defaultMemberUniqueName="[Trans_dim].[payment_key].[All]" allUniqueName="[Trans_dim].[payment_key].[All]" dimensionUniqueName="[Trans_dim]" displayFolder="" count="0" memberValueDatatype="130" unbalanced="0"/>
    <cacheHierarchy uniqueName="[Trans_dim].[trans_type]" caption="trans_type" attribute="1" defaultMemberUniqueName="[Trans_dim].[trans_type].[All]" allUniqueName="[Trans_dim].[trans_type].[All]" dimensionUniqueName="[Trans_dim]" displayFolder="" count="0" memberValueDatatype="130" unbalanced="0"/>
    <cacheHierarchy uniqueName="[Trans_dim].[bank_name]" caption="bank_name" attribute="1" defaultMemberUniqueName="[Trans_dim].[bank_name].[All]" allUniqueName="[Trans_dim].[bank_name].[All]" dimensionUniqueName="[Trans_dim]" displayFolder="" count="0" memberValueDatatype="130" unbalanced="0"/>
    <cacheHierarchy uniqueName="[Measures].[Total Sales]" caption="Total Sales" measure="1" displayFolder="" measureGroup="Query1" count="0"/>
    <cacheHierarchy uniqueName="[Measures].[Total Quantity]" caption="Total Quantity" measure="1" displayFolder="" measureGroup="Query1" count="0"/>
    <cacheHierarchy uniqueName="[Measures].[Avg. Unit Price]" caption="Avg. Unit Price" measure="1" displayFolder="" measureGroup="Query1" count="0"/>
    <cacheHierarchy uniqueName="[Measures].[Customers]" caption="Customers" measure="1" displayFolder="" measureGroup="Query1" count="0"/>
    <cacheHierarchy uniqueName="[Measures].[PY Sales]" caption="PY Sales" measure="1" displayFolder="" measureGroup="Query1" count="0"/>
    <cacheHierarchy uniqueName="[Measures].[PY Quantity]" caption="PY Quantity" measure="1" displayFolder="" measureGroup="Query1" count="0"/>
    <cacheHierarchy uniqueName="[Measures].[PY Avg. Unit Price]" caption="PY Avg. Unit Price" measure="1" displayFolder="" measureGroup="Query1" count="0"/>
    <cacheHierarchy uniqueName="[Measures].[PY Customers]" caption="PY Customers" measure="1" displayFolder="" measureGroup="Query1" count="0"/>
    <cacheHierarchy uniqueName="[Measures].[YOY Sales]" caption="YOY Sales" measure="1" displayFolder="" measureGroup="Query1" count="0" oneField="1">
      <fieldsUsage count="1">
        <fieldUsage x="0"/>
      </fieldsUsage>
    </cacheHierarchy>
    <cacheHierarchy uniqueName="[Measures].[YOY QTY]" caption="YOY QTY" measure="1" displayFolder="" measureGroup="Query1" count="0" oneField="1">
      <fieldsUsage count="1">
        <fieldUsage x="1"/>
      </fieldsUsage>
    </cacheHierarchy>
    <cacheHierarchy uniqueName="[Measures].[YOY Avg. Price]" caption="YOY Avg. Price" measure="1" displayFolder="" measureGroup="Query1" count="0" oneField="1">
      <fieldsUsage count="1">
        <fieldUsage x="2"/>
      </fieldsUsage>
    </cacheHierarchy>
    <cacheHierarchy uniqueName="[Measures].[YOY Customers]" caption="YOY Customers" measure="1" displayFolder="" measureGroup="Query1" count="0" oneField="1">
      <fieldsUsage count="1">
        <fieldUsage x="3"/>
      </fieldsUsage>
    </cacheHierarchy>
    <cacheHierarchy uniqueName="[Measures].[__XL_Count customer_dim]" caption="__XL_Count customer_dim" measure="1" displayFolder="" measureGroup="customer_dim" count="0" hidden="1"/>
    <cacheHierarchy uniqueName="[Measures].[__XL_Count item_dim]" caption="__XL_Count item_dim" measure="1" displayFolder="" measureGroup="item_dim" count="0" hidden="1"/>
    <cacheHierarchy uniqueName="[Measures].[__XL_Count store_dim]" caption="__XL_Count store_dim" measure="1" displayFolder="" measureGroup="store_dim" count="0" hidden="1"/>
    <cacheHierarchy uniqueName="[Measures].[__XL_Count time_dim]" caption="__XL_Count time_dim" measure="1" displayFolder="" measureGroup="time_dim" count="0" hidden="1"/>
    <cacheHierarchy uniqueName="[Measures].[__XL_Count Trans_dim]" caption="__XL_Count Trans_dim" measure="1" displayFolder="" measureGroup="Trans_dim" count="0" hidden="1"/>
    <cacheHierarchy uniqueName="[Measures].[__XL_Count fact_table]" caption="__XL_Count fact_table" measure="1" displayFolder="" measureGroup="fact_table" count="0" hidden="1"/>
    <cacheHierarchy uniqueName="[Measures].[__XL_Count Query1]" caption="__XL_Count Query1" measure="1" displayFolder="" measureGroup="Query1" count="0" hidden="1"/>
    <cacheHierarchy uniqueName="[Measures].[__No measures defined]" caption="__No measures defined" measure="1" displayFolder="" count="0" hidden="1"/>
    <cacheHierarchy uniqueName="[Measures].[Count of bank_name]" caption="Count of bank_name" measure="1" displayFolder="" measureGroup="Trans_dim" count="0" hidden="1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rans_type]" caption="Count of trans_type" measure="1" displayFolder="" measureGroup="Trans_dim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</cacheHierarchies>
  <kpis count="0"/>
  <dimensions count="8">
    <dimension name="customer_dim" uniqueName="[customer_dim]" caption="customer_dim"/>
    <dimension name="fact_table" uniqueName="[fact_table]" caption="fact_table"/>
    <dimension name="item_dim" uniqueName="[item_dim]" caption="item_dim"/>
    <dimension measure="1" name="Measures" uniqueName="[Measures]" caption="Measures"/>
    <dimension name="Query1" uniqueName="[Query1]" caption="Query1"/>
    <dimension name="store_dim" uniqueName="[store_dim]" caption="store_dim"/>
    <dimension name="time_dim" uniqueName="[time_dim]" caption="time_dim"/>
    <dimension name="Trans_dim" uniqueName="[Trans_dim]" caption="Trans_dim"/>
  </dimensions>
  <measureGroups count="7">
    <measureGroup name="customer_dim" caption="customer_dim"/>
    <measureGroup name="fact_table" caption="fact_table"/>
    <measureGroup name="item_dim" caption="item_dim"/>
    <measureGroup name="Query1" caption="Query1"/>
    <measureGroup name="store_dim" caption="store_dim"/>
    <measureGroup name="time_dim" caption="time_dim"/>
    <measureGroup name="Trans_dim" caption="Trans_dim"/>
  </measureGroups>
  <maps count="12">
    <map measureGroup="0" dimension="0"/>
    <map measureGroup="1" dimension="0"/>
    <map measureGroup="1" dimension="1"/>
    <map measureGroup="1" dimension="2"/>
    <map measureGroup="1" dimension="5"/>
    <map measureGroup="1" dimension="6"/>
    <map measureGroup="1" dimension="7"/>
    <map measureGroup="2" dimension="2"/>
    <map measureGroup="3" dimension="4"/>
    <map measureGroup="4" dimension="5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name="PivotTable1" cacheId="9" applyNumberFormats="0" applyBorderFormats="0" applyFontFormats="0" applyPatternFormats="0" applyAlignmentFormats="0" applyWidthHeightFormats="1" dataCaption="Values" tag="758b002d-f620-45e9-95ab-ada906fde43d" updatedVersion="6" minRefreshableVersion="5" useAutoFormatting="1" subtotalHiddenItems="1" itemPrintTitles="1" createdVersion="5" indent="0" outline="1" outlineData="1" multipleFieldFilters="0">
  <location ref="E4:H5" firstHeaderRow="0" firstDataRow="1" firstDataCol="0"/>
  <pivotFields count="4">
    <pivotField dataField="1" showAll="0"/>
    <pivotField dataField="1" showAll="0"/>
    <pivotField dataField="1" showAll="0"/>
    <pivotField dataField="1" showAll="0"/>
  </pivotFields>
  <rowItems count="1">
    <i/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Total Sales" fld="0" subtotal="count" baseField="0" baseItem="0" numFmtId="3"/>
    <dataField fld="1" subtotal="count" baseField="0" baseItem="0" numFmtId="170"/>
    <dataField fld="2" subtotal="count" baseField="0" baseItem="0" numFmtId="173"/>
    <dataField fld="3" subtotal="count" baseField="0" baseItem="0" numFmtId="167"/>
  </dataFields>
  <formats count="10">
    <format dxfId="33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2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30">
      <pivotArea outline="0" collapsedLevelsAreSubtotals="1" fieldPosition="0"/>
    </format>
    <format dxfId="29">
      <pivotArea outline="0" collapsedLevelsAreSubtotals="1" fieldPosition="0"/>
    </format>
    <format dxfId="28">
      <pivotArea outline="0" collapsedLevelsAreSubtotals="1" fieldPosition="0"/>
    </format>
    <format dxfId="27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6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5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24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</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</x15:pivotTableUISettings>
    </ext>
  </extLst>
</pivotTableDefinition>
</file>

<file path=xl/pivotTables/pivotTable10.xml><?xml version="1.0" encoding="utf-8"?>
<pivotTableDefinition xmlns="http://schemas.openxmlformats.org/spreadsheetml/2006/main" name="PivotTable9" cacheId="7" applyNumberFormats="0" applyBorderFormats="0" applyFontFormats="0" applyPatternFormats="0" applyAlignmentFormats="0" applyWidthHeightFormats="1" dataCaption="Values" tag="0d5762fb-c81b-47d1-bcf4-93443825f6aa" updatedVersion="6" minRefreshableVersion="5" useAutoFormatting="1" subtotalHiddenItems="1" itemPrintTitles="1" createdVersion="5" indent="0" outline="1" outlineData="1" multipleFieldFilters="0" rowHeaderCaption="Countries">
  <location ref="K22:L28" firstHeaderRow="1" firstDataRow="1" firstDataCol="1"/>
  <pivotFields count="3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howAll="0"/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/>
  </dataFields>
  <formats count="2">
    <format dxfId="80">
      <pivotArea outline="0" collapsedLevelsAreSubtotals="1" fieldPosition="0"/>
    </format>
    <format dxfId="79">
      <pivotArea outline="0" collapsedLevelsAreSubtotals="1" fieldPosition="0"/>
    </format>
  </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1" iMeasureHier="37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  <x15:activeTabTopLevelEntity name="[item_dim]"/>
      </x15:pivotTableUISettings>
    </ext>
  </extLst>
</pivotTableDefinition>
</file>

<file path=xl/pivotTables/pivotTable11.xml><?xml version="1.0" encoding="utf-8"?>
<pivotTableDefinition xmlns="http://schemas.openxmlformats.org/spreadsheetml/2006/main" name="PivotTable18" cacheId="8" applyNumberFormats="0" applyBorderFormats="0" applyFontFormats="0" applyPatternFormats="0" applyAlignmentFormats="0" applyWidthHeightFormats="1" dataCaption="Values" tag="ee6b8b15-d27d-4268-8839-deac48eb9644" updatedVersion="6" minRefreshableVersion="5" useAutoFormatting="1" subtotalHiddenItems="1" itemPrintTitles="1" createdVersion="5" indent="0" showHeaders="0" outline="1" outlineData="1" multipleFieldFilters="0">
  <location ref="E36:H37" firstHeaderRow="0" firstDataRow="1" firstDataCol="0"/>
  <pivotFields count="4">
    <pivotField dataField="1" showAll="0"/>
    <pivotField dataField="1" showAll="0"/>
    <pivotField dataField="1" showAll="0"/>
    <pivotField dataField="1" showAll="0"/>
  </pivotFields>
  <rowItems count="1">
    <i/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YOY SALES" fld="0" subtotal="count" baseField="0" baseItem="0" numFmtId="10"/>
    <dataField fld="1" subtotal="count" baseField="0" baseItem="0" numFmtId="10"/>
    <dataField name="YOY Avg. Price" fld="2" subtotal="count" baseField="0" baseItem="0" numFmtId="9"/>
    <dataField fld="3" subtotal="count" baseField="0" baseItem="0" numFmtId="174"/>
  </dataFields>
  <formats count="34">
    <format dxfId="113">
      <pivotArea outline="0" collapsedLevelsAreSubtotals="1" fieldPosition="0"/>
    </format>
    <format dxfId="112">
      <pivotArea outline="0" collapsedLevelsAreSubtotals="1" fieldPosition="0"/>
    </format>
    <format dxfId="111">
      <pivotArea outline="0" collapsedLevelsAreSubtotals="1" fieldPosition="0"/>
    </format>
    <format dxfId="110">
      <pivotArea outline="0" fieldPosition="0">
        <references count="1">
          <reference field="4294967294" count="1">
            <x v="0"/>
          </reference>
        </references>
      </pivotArea>
    </format>
    <format dxfId="109">
      <pivotArea outline="0" fieldPosition="0">
        <references count="1">
          <reference field="4294967294" count="1">
            <x v="2"/>
          </reference>
        </references>
      </pivotArea>
    </format>
    <format dxfId="108">
      <pivotArea outline="0" fieldPosition="0">
        <references count="1">
          <reference field="4294967294" count="1">
            <x v="1"/>
          </reference>
        </references>
      </pivotArea>
    </format>
    <format dxfId="107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06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105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104">
      <pivotArea outline="0" collapsedLevelsAreSubtotals="1" fieldPosition="0"/>
    </format>
    <format dxfId="103">
      <pivotArea outline="0" collapsedLevelsAreSubtotals="1" fieldPosition="0"/>
    </format>
    <format dxfId="102">
      <pivotArea outline="0" collapsedLevelsAreSubtotals="1" fieldPosition="0"/>
    </format>
    <format dxfId="101">
      <pivotArea outline="0" collapsedLevelsAreSubtotals="1" fieldPosition="0"/>
    </format>
    <format dxfId="100">
      <pivotArea outline="0" collapsedLevelsAreSubtotals="1" fieldPosition="0"/>
    </format>
    <format dxfId="99">
      <pivotArea outline="0" collapsedLevelsAreSubtotals="1" fieldPosition="0"/>
    </format>
    <format dxfId="98">
      <pivotArea outline="0" collapsedLevelsAreSubtotals="1" fieldPosition="0"/>
    </format>
    <format dxfId="97">
      <pivotArea outline="0" collapsedLevelsAreSubtotals="1" fieldPosition="0"/>
    </format>
    <format dxfId="96">
      <pivotArea outline="0" collapsedLevelsAreSubtotals="1" fieldPosition="0"/>
    </format>
    <format dxfId="95">
      <pivotArea outline="0" collapsedLevelsAreSubtotals="1" fieldPosition="0"/>
    </format>
    <format dxfId="94">
      <pivotArea outline="0" collapsedLevelsAreSubtotals="1" fieldPosition="0"/>
    </format>
    <format action="blank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9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8">
      <pivotArea outline="0" collapsedLevelsAreSubtotals="1" fieldPosition="0"/>
    </format>
    <format dxfId="87">
      <pivotArea outline="0" collapsedLevelsAreSubtotals="1" fieldPosition="0"/>
    </format>
    <format dxfId="86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8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84">
      <pivotArea outline="0" collapsedLevelsAreSubtotals="1" fieldPosition="0"/>
    </format>
    <format dxfId="83">
      <pivotArea outline="0" collapsedLevelsAreSubtotals="1" fieldPosition="0"/>
    </format>
    <format dxfId="82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81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</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PY Customers"/>
    <pivotHierarchy dragToRow="0" dragToCol="0" dragToPage="0" dragToData="1" caption="YOY SALES"/>
    <pivotHierarchy dragToRow="0" dragToCol="0" dragToPage="0" dragToData="1"/>
    <pivotHierarchy dragToRow="0" dragToCol="0" dragToPage="0" dragToData="1" caption="YOY Avg. Pric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Query1]"/>
        <x15:activeTabTopLevelEntity name="[time_dim]"/>
      </x15:pivotTableUISettings>
    </ext>
  </extLst>
</pivotTableDefinition>
</file>

<file path=xl/pivotTables/pivotTable12.xml><?xml version="1.0" encoding="utf-8"?>
<pivotTableDefinition xmlns="http://schemas.openxmlformats.org/spreadsheetml/2006/main" name="PivotTable8" cacheId="3" applyNumberFormats="0" applyBorderFormats="0" applyFontFormats="0" applyPatternFormats="0" applyAlignmentFormats="0" applyWidthHeightFormats="1" dataCaption="Values" tag="9ccbc918-3066-466c-8811-0ebbf2e13d3b" updatedVersion="6" minRefreshableVersion="5" showDrill="0" useAutoFormatting="1" subtotalHiddenItems="1" itemPrintTitles="1" createdVersion="5" indent="0" outline="1" outlineData="1" multipleFieldFilters="0" rowHeaderCaption="Counries">
  <location ref="E22:F33" firstHeaderRow="1" firstDataRow="1" firstDataCol="1"/>
  <pivotFields count="3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howAll="0"/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fld="1" subtotal="count" baseField="0" baseItem="0"/>
  </dataFields>
  <formats count="3">
    <format dxfId="116">
      <pivotArea outline="0" collapsedLevelsAreSubtotals="1" fieldPosition="0"/>
    </format>
    <format dxfId="115">
      <pivotArea outline="0" collapsedLevelsAreSubtotals="1" fieldPosition="0"/>
    </format>
    <format dxfId="114">
      <pivotArea outline="0" collapsedLevelsAreSubtotals="1" fieldPosition="0"/>
    </format>
  </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  <x15:activeTabTopLevelEntity name="[item_dim]"/>
      </x15:pivotTableUISettings>
    </ext>
  </extLst>
</pivotTableDefinition>
</file>

<file path=xl/pivotTables/pivotTable13.xml><?xml version="1.0" encoding="utf-8"?>
<pivotTableDefinition xmlns="http://schemas.openxmlformats.org/spreadsheetml/2006/main" name="PivotTable16" cacheId="13" applyNumberFormats="0" applyBorderFormats="0" applyFontFormats="0" applyPatternFormats="0" applyAlignmentFormats="0" applyWidthHeightFormats="1" dataCaption="Values" tag="0d5762fb-c81b-47d1-bcf4-93443825f6aa" updatedVersion="6" minRefreshableVersion="5" useAutoFormatting="1" subtotalHiddenItems="1" itemPrintTitles="1" createdVersion="5" indent="0" outline="1" outlineData="1" multipleFieldFilters="0" chartFormat="3" rowHeaderCaption="Store Division">
  <location ref="J4:K12" firstHeaderRow="1" firstDataRow="1" firstDataCol="1"/>
  <pivotFields count="8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llDrilled="1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axis="axisRow" allDrilled="1" showAll="0" sortType="ascending" defaultAttributeDrillState="1">
      <items count="8">
        <item x="0"/>
        <item x="1"/>
        <item x="2"/>
        <item x="3"/>
        <item x="4"/>
        <item x="5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7"/>
  </rowFields>
  <rowItems count="8">
    <i>
      <x v="6"/>
    </i>
    <i>
      <x/>
    </i>
    <i>
      <x v="5"/>
    </i>
    <i>
      <x v="3"/>
    </i>
    <i>
      <x v="4"/>
    </i>
    <i>
      <x v="1"/>
    </i>
    <i>
      <x v="2"/>
    </i>
    <i t="grand">
      <x/>
    </i>
  </rowItems>
  <colItems count="1">
    <i/>
  </colItems>
  <dataFields count="1">
    <dataField fld="6" subtotal="count" baseField="0" baseItem="0"/>
  </dataFields>
  <formats count="4">
    <format dxfId="3">
      <pivotArea outline="0" collapsedLevelsAreSubtotals="1" fieldPosition="0"/>
    </format>
    <format dxfId="2">
      <pivotArea outline="0" collapsedLevelsAreSubtotals="1" fieldPosition="0"/>
    </format>
    <format dxfId="1">
      <pivotArea outline="0" collapsedLevelsAreSubtotals="1" fieldPosition="0"/>
    </format>
    <format dxfId="0">
      <pivotArea outline="0" collapsedLevelsAreSubtotals="1" fieldPosition="0"/>
    </format>
  </formats>
  <chartFormats count="8">
    <chartFormat chart="2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7">
      <pivotArea type="data" outline="0" fieldPosition="0">
        <references count="2">
          <reference field="4294967294" count="1" selected="0">
            <x v="0"/>
          </reference>
          <reference field="7" count="1" selected="0">
            <x v="6"/>
          </reference>
        </references>
      </pivotArea>
    </chartFormat>
    <chartFormat chart="2" format="18">
      <pivotArea type="data" outline="0" fieldPosition="0">
        <references count="2">
          <reference field="4294967294" count="1" selected="0">
            <x v="0"/>
          </reference>
          <reference field="7" count="1" selected="0">
            <x v="0"/>
          </reference>
        </references>
      </pivotArea>
    </chartFormat>
    <chartFormat chart="2" format="19">
      <pivotArea type="data" outline="0" fieldPosition="0">
        <references count="2">
          <reference field="4294967294" count="1" selected="0">
            <x v="0"/>
          </reference>
          <reference field="7" count="1" selected="0">
            <x v="5"/>
          </reference>
        </references>
      </pivotArea>
    </chartFormat>
    <chartFormat chart="2" format="20">
      <pivotArea type="data" outline="0" fieldPosition="0">
        <references count="2">
          <reference field="4294967294" count="1" selected="0">
            <x v="0"/>
          </reference>
          <reference field="7" count="1" selected="0">
            <x v="3"/>
          </reference>
        </references>
      </pivotArea>
    </chartFormat>
    <chartFormat chart="2" format="21">
      <pivotArea type="data" outline="0" fieldPosition="0">
        <references count="2">
          <reference field="4294967294" count="1" selected="0">
            <x v="0"/>
          </reference>
          <reference field="7" count="1" selected="0">
            <x v="4"/>
          </reference>
        </references>
      </pivotArea>
    </chartFormat>
    <chartFormat chart="2" format="22">
      <pivotArea type="data" outline="0" fieldPosition="0">
        <references count="2">
          <reference field="4294967294" count="1" selected="0">
            <x v="0"/>
          </reference>
          <reference field="7" count="1" selected="0">
            <x v="1"/>
          </reference>
        </references>
      </pivotArea>
    </chartFormat>
    <chartFormat chart="2" format="23">
      <pivotArea type="data" outline="0" fieldPosition="0">
        <references count="2">
          <reference field="4294967294" count="1" selected="0">
            <x v="0"/>
          </reference>
          <reference field="7" count="1" selected="0">
            <x v="2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5">
    <filter fld="1" type="count" id="1" iMeasureHier="37">
      <autoFilter ref="A1">
        <filterColumn colId="0">
          <top10 val="5" filterVal="5"/>
        </filterColumn>
      </autoFilter>
    </filter>
    <filter fld="2" type="count" id="2" iMeasureHier="38">
      <autoFilter ref="A1">
        <filterColumn colId="0">
          <top10 val="5" filterVal="5"/>
        </filterColumn>
      </autoFilter>
    </filter>
    <filter fld="3" type="count" id="3" iMeasureHier="38">
      <autoFilter ref="A1">
        <filterColumn colId="0">
          <top10 val="5" filterVal="5"/>
        </filterColumn>
      </autoFilter>
    </filter>
    <filter fld="4" type="count" id="4" iMeasureHier="37">
      <autoFilter ref="A1">
        <filterColumn colId="0">
          <top10 val="5" filterVal="5"/>
        </filterColumn>
      </autoFilter>
    </filter>
    <filter fld="5" type="count" id="5" iMeasureHier="37">
      <autoFilter ref="A1">
        <filterColumn colId="0">
          <top10 val="5" filterVal="5"/>
        </filterColumn>
      </autoFilter>
    </filter>
  </filters>
  <rowHierarchiesUsage count="1">
    <rowHierarchyUsage hierarchyUsage="2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  <x15:activeTabTopLevelEntity name="[item_dim]"/>
        <x15:activeTabTopLevelEntity name="[fact_table]"/>
        <x15:activeTabTopLevelEntity name="[customer_dim]"/>
        <x15:activeTabTopLevelEntity name="[Trans_dim]"/>
        <x15:activeTabTopLevelEntity name="[store_dim]"/>
      </x15:pivotTableUISettings>
    </ext>
  </extLst>
</pivotTableDefinition>
</file>

<file path=xl/pivotTables/pivotTable14.xml><?xml version="1.0" encoding="utf-8"?>
<pivotTableDefinition xmlns="http://schemas.openxmlformats.org/spreadsheetml/2006/main" name="PivotTable15" cacheId="14" applyNumberFormats="0" applyBorderFormats="0" applyFontFormats="0" applyPatternFormats="0" applyAlignmentFormats="0" applyWidthHeightFormats="1" dataCaption="Values" tag="0d5762fb-c81b-47d1-bcf4-93443825f6aa" updatedVersion="6" minRefreshableVersion="5" useAutoFormatting="1" subtotalHiddenItems="1" itemPrintTitles="1" createdVersion="5" indent="0" outline="1" outlineData="1" multipleFieldFilters="0" chartFormat="3" rowHeaderCaption="Suppliers">
  <location ref="G13:H24" firstHeaderRow="1" firstDataRow="1" firstDataCol="1"/>
  <pivotFields count="8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llDrilled="1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Row" allDrilled="1" showAll="0" sortType="ascending" defaultAttributeDrillState="1">
      <items count="11">
        <item x="0"/>
        <item x="1"/>
        <item x="2"/>
        <item x="3"/>
        <item x="4"/>
        <item x="5"/>
        <item x="6"/>
        <item x="7"/>
        <item x="8"/>
        <item n="NINGBO SEDUNO CO.LTD" x="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</pivotFields>
  <rowFields count="1">
    <field x="6"/>
  </rowFields>
  <rowItems count="11">
    <i>
      <x v="2"/>
    </i>
    <i>
      <x v="8"/>
    </i>
    <i>
      <x v="9"/>
    </i>
    <i>
      <x v="1"/>
    </i>
    <i>
      <x/>
    </i>
    <i>
      <x v="6"/>
    </i>
    <i>
      <x v="3"/>
    </i>
    <i>
      <x v="5"/>
    </i>
    <i>
      <x v="7"/>
    </i>
    <i>
      <x v="4"/>
    </i>
    <i t="grand">
      <x/>
    </i>
  </rowItems>
  <colItems count="1">
    <i/>
  </colItems>
  <dataFields count="1">
    <dataField fld="7" subtotal="count" baseField="0" baseItem="0"/>
  </dataFields>
  <formats count="4">
    <format dxfId="7">
      <pivotArea outline="0" collapsedLevelsAreSubtotals="1" fieldPosition="0"/>
    </format>
    <format dxfId="6">
      <pivotArea outline="0" collapsedLevelsAreSubtotals="1" fieldPosition="0"/>
    </format>
    <format dxfId="5">
      <pivotArea outline="0" collapsedLevelsAreSubtotals="1" fieldPosition="0"/>
    </format>
    <format dxfId="4">
      <pivotArea outline="0" collapsedLevelsAreSubtotals="1" fieldPosition="0"/>
    </format>
  </formats>
  <chartFormats count="1"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5">
    <filter fld="1" type="count" id="1" iMeasureHier="37">
      <autoFilter ref="A1">
        <filterColumn colId="0">
          <top10 val="5" filterVal="5"/>
        </filterColumn>
      </autoFilter>
    </filter>
    <filter fld="2" type="count" id="2" iMeasureHier="38">
      <autoFilter ref="A1">
        <filterColumn colId="0">
          <top10 val="5" filterVal="5"/>
        </filterColumn>
      </autoFilter>
    </filter>
    <filter fld="3" type="count" id="3" iMeasureHier="38">
      <autoFilter ref="A1">
        <filterColumn colId="0">
          <top10 val="5" filterVal="5"/>
        </filterColumn>
      </autoFilter>
    </filter>
    <filter fld="4" type="count" id="4" iMeasureHier="37">
      <autoFilter ref="A1">
        <filterColumn colId="0">
          <top10 val="5" filterVal="5"/>
        </filterColumn>
      </autoFilter>
    </filter>
    <filter fld="5" type="count" id="5" iMeasureHier="37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  <x15:activeTabTopLevelEntity name="[item_dim]"/>
        <x15:activeTabTopLevelEntity name="[fact_table]"/>
        <x15:activeTabTopLevelEntity name="[customer_dim]"/>
        <x15:activeTabTopLevelEntity name="[Trans_dim]"/>
      </x15:pivotTableUISettings>
    </ext>
  </extLst>
</pivotTableDefinition>
</file>

<file path=xl/pivotTables/pivotTable15.xml><?xml version="1.0" encoding="utf-8"?>
<pivotTableDefinition xmlns="http://schemas.openxmlformats.org/spreadsheetml/2006/main" name="PivotTable14" cacheId="15" applyNumberFormats="0" applyBorderFormats="0" applyFontFormats="0" applyPatternFormats="0" applyAlignmentFormats="0" applyWidthHeightFormats="1" dataCaption="Values" tag="0d5762fb-c81b-47d1-bcf4-93443825f6aa" updatedVersion="6" minRefreshableVersion="5" useAutoFormatting="1" subtotalHiddenItems="1" itemPrintTitles="1" createdVersion="5" indent="0" outline="1" outlineData="1" multipleFieldFilters="0" chartFormat="3" rowHeaderCaption="Items">
  <location ref="G4:H10" firstHeaderRow="1" firstDataRow="1" firstDataCol="1"/>
  <pivotFields count="7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llDrilled="1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Row" allDrilled="1" showAll="0" measureFilter="1" sortType="ascending" defaultAttributeDrillState="1">
      <items count="6">
        <item n="Beverage" x="0"/>
        <item x="1"/>
        <item x="2"/>
        <item x="3"/>
        <item x="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6"/>
  </rowFields>
  <rowItems count="6">
    <i>
      <x v="1"/>
    </i>
    <i>
      <x v="2"/>
    </i>
    <i>
      <x v="4"/>
    </i>
    <i>
      <x v="3"/>
    </i>
    <i>
      <x/>
    </i>
    <i t="grand">
      <x/>
    </i>
  </rowItems>
  <colItems count="1">
    <i/>
  </colItems>
  <dataFields count="1">
    <dataField fld="4" subtotal="count" baseField="0" baseItem="0"/>
  </dataFields>
  <formats count="4">
    <format dxfId="11">
      <pivotArea outline="0" collapsedLevelsAreSubtotals="1" fieldPosition="0"/>
    </format>
    <format dxfId="10">
      <pivotArea outline="0" collapsedLevelsAreSubtotals="1" fieldPosition="0"/>
    </format>
    <format dxfId="9">
      <pivotArea outline="0" collapsedLevelsAreSubtotals="1" fieldPosition="0"/>
    </format>
    <format dxfId="8">
      <pivotArea outline="0" collapsedLevelsAreSubtotals="1" fieldPosition="0"/>
    </format>
  </formats>
  <chartFormats count="1"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5">
    <filter fld="1" type="count" id="1" iMeasureHier="37">
      <autoFilter ref="A1">
        <filterColumn colId="0">
          <top10 val="5" filterVal="5"/>
        </filterColumn>
      </autoFilter>
    </filter>
    <filter fld="2" type="count" id="2" iMeasureHier="38">
      <autoFilter ref="A1">
        <filterColumn colId="0">
          <top10 val="5" filterVal="5"/>
        </filterColumn>
      </autoFilter>
    </filter>
    <filter fld="3" type="count" id="3" iMeasureHier="38">
      <autoFilter ref="A1">
        <filterColumn colId="0">
          <top10 val="5" filterVal="5"/>
        </filterColumn>
      </autoFilter>
    </filter>
    <filter fld="5" type="count" id="4" iMeasureHier="37">
      <autoFilter ref="A1">
        <filterColumn colId="0">
          <top10 val="5" filterVal="5"/>
        </filterColumn>
      </autoFilter>
    </filter>
    <filter fld="6" type="count" id="5" iMeasureHier="37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  <x15:activeTabTopLevelEntity name="[item_dim]"/>
        <x15:activeTabTopLevelEntity name="[fact_table]"/>
        <x15:activeTabTopLevelEntity name="[customer_dim]"/>
        <x15:activeTabTopLevelEntity name="[Trans_dim]"/>
      </x15:pivotTableUISettings>
    </ext>
  </extLst>
</pivotTableDefinition>
</file>

<file path=xl/pivotTables/pivotTable16.xml><?xml version="1.0" encoding="utf-8"?>
<pivotTableDefinition xmlns="http://schemas.openxmlformats.org/spreadsheetml/2006/main" name="PivotTable13" cacheId="16" applyNumberFormats="0" applyBorderFormats="0" applyFontFormats="0" applyPatternFormats="0" applyAlignmentFormats="0" applyWidthHeightFormats="1" dataCaption="Values" tag="0d5762fb-c81b-47d1-bcf4-93443825f6aa" updatedVersion="6" minRefreshableVersion="5" useAutoFormatting="1" subtotalHiddenItems="1" itemPrintTitles="1" createdVersion="5" indent="0" outline="1" outlineData="1" multipleFieldFilters="0" chartFormat="4" rowHeaderCaption="Weeks">
  <location ref="C11:D16" firstHeaderRow="1" firstDataRow="1" firstDataCol="1"/>
  <pivotFields count="6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llDrilled="1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</pivotFields>
  <rowFields count="1">
    <field x="5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fld="4" subtotal="count" baseField="0" baseItem="0"/>
  </dataFields>
  <formats count="4">
    <format dxfId="15">
      <pivotArea outline="0" collapsedLevelsAreSubtotals="1" fieldPosition="0"/>
    </format>
    <format dxfId="14">
      <pivotArea outline="0" collapsedLevelsAreSubtotals="1" fieldPosition="0"/>
    </format>
    <format dxfId="13">
      <pivotArea outline="0" collapsedLevelsAreSubtotals="1" fieldPosition="0"/>
    </format>
    <format dxfId="12">
      <pivotArea outline="0" collapsedLevelsAreSubtotals="1" fieldPosition="0"/>
    </format>
  </formats>
  <chartFormats count="1"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3">
    <filter fld="1" type="count" id="1" iMeasureHier="37">
      <autoFilter ref="A1">
        <filterColumn colId="0">
          <top10 val="5" filterVal="5"/>
        </filterColumn>
      </autoFilter>
    </filter>
    <filter fld="2" type="count" id="2" iMeasureHier="38">
      <autoFilter ref="A1">
        <filterColumn colId="0">
          <top10 val="5" filterVal="5"/>
        </filterColumn>
      </autoFilter>
    </filter>
    <filter fld="3" type="count" id="3" iMeasureHier="38">
      <autoFilter ref="A1">
        <filterColumn colId="0">
          <top10 val="5" filterVal="5"/>
        </filterColumn>
      </autoFilter>
    </filter>
  </filters>
  <rowHierarchiesUsage count="1">
    <rowHierarchyUsage hierarchyUsage="2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  <x15:activeTabTopLevelEntity name="[item_dim]"/>
        <x15:activeTabTopLevelEntity name="[fact_table]"/>
        <x15:activeTabTopLevelEntity name="[customer_dim]"/>
        <x15:activeTabTopLevelEntity name="[Trans_dim]"/>
      </x15:pivotTableUISettings>
    </ext>
  </extLst>
</pivotTableDefinition>
</file>

<file path=xl/pivotTables/pivotTable17.xml><?xml version="1.0" encoding="utf-8"?>
<pivotTableDefinition xmlns="http://schemas.openxmlformats.org/spreadsheetml/2006/main" name="PivotTable17" cacheId="17" applyNumberFormats="0" applyBorderFormats="0" applyFontFormats="0" applyPatternFormats="0" applyAlignmentFormats="0" applyWidthHeightFormats="1" dataCaption="Values" tag="0d5762fb-c81b-47d1-bcf4-93443825f6aa" updatedVersion="6" minRefreshableVersion="5" useAutoFormatting="1" subtotalHiddenItems="1" itemPrintTitles="1" createdVersion="5" indent="0" outline="1" outlineData="1" multipleFieldFilters="0" chartFormat="6" rowHeaderCaption="Districts">
  <location ref="J16:K27" firstHeaderRow="1" firstDataRow="1" firstDataCol="1"/>
  <pivotFields count="9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llDrilled="1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allDrilled="1" showAll="0" sortType="ascending" defaultAttributeDrillState="1">
      <items count="8">
        <item x="0"/>
        <item x="1"/>
        <item x="2"/>
        <item x="3"/>
        <item x="4"/>
        <item x="5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howAll="0" measureFilter="1" sortType="ascending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8"/>
  </rowFields>
  <rowItems count="11">
    <i>
      <x v="9"/>
    </i>
    <i>
      <x v="4"/>
    </i>
    <i>
      <x v="7"/>
    </i>
    <i>
      <x v="6"/>
    </i>
    <i>
      <x v="2"/>
    </i>
    <i>
      <x/>
    </i>
    <i>
      <x v="8"/>
    </i>
    <i>
      <x v="5"/>
    </i>
    <i>
      <x v="1"/>
    </i>
    <i>
      <x v="3"/>
    </i>
    <i t="grand">
      <x/>
    </i>
  </rowItems>
  <colItems count="1">
    <i/>
  </colItems>
  <dataFields count="1">
    <dataField fld="6" subtotal="count" baseField="0" baseItem="0"/>
  </dataFields>
  <formats count="4">
    <format dxfId="19">
      <pivotArea outline="0" collapsedLevelsAreSubtotals="1" fieldPosition="0"/>
    </format>
    <format dxfId="18">
      <pivotArea outline="0" collapsedLevelsAreSubtotals="1" fieldPosition="0"/>
    </format>
    <format dxfId="17">
      <pivotArea outline="0" collapsedLevelsAreSubtotals="1" fieldPosition="0"/>
    </format>
    <format dxfId="16">
      <pivotArea outline="0" collapsedLevelsAreSubtotals="1" fieldPosition="0"/>
    </format>
  </format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6">
    <filter fld="1" type="count" id="1" iMeasureHier="37">
      <autoFilter ref="A1">
        <filterColumn colId="0">
          <top10 val="5" filterVal="5"/>
        </filterColumn>
      </autoFilter>
    </filter>
    <filter fld="2" type="count" id="2" iMeasureHier="38">
      <autoFilter ref="A1">
        <filterColumn colId="0">
          <top10 val="5" filterVal="5"/>
        </filterColumn>
      </autoFilter>
    </filter>
    <filter fld="3" type="count" id="3" iMeasureHier="38">
      <autoFilter ref="A1">
        <filterColumn colId="0">
          <top10 val="5" filterVal="5"/>
        </filterColumn>
      </autoFilter>
    </filter>
    <filter fld="4" type="count" id="4" iMeasureHier="37">
      <autoFilter ref="A1">
        <filterColumn colId="0">
          <top10 val="5" filterVal="5"/>
        </filterColumn>
      </autoFilter>
    </filter>
    <filter fld="5" type="count" id="5" iMeasureHier="37">
      <autoFilter ref="A1">
        <filterColumn colId="0">
          <top10 val="5" filterVal="5"/>
        </filterColumn>
      </autoFilter>
    </filter>
    <filter fld="8" type="count" id="6" iMeasureHier="37">
      <autoFilter ref="A1">
        <filterColumn colId="0">
          <top10 val="10" filterVal="10"/>
        </filterColumn>
      </autoFilter>
    </filter>
  </filters>
  <rowHierarchiesUsage count="1">
    <rowHierarchyUsage hierarchyUsage="2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  <x15:activeTabTopLevelEntity name="[item_dim]"/>
        <x15:activeTabTopLevelEntity name="[fact_table]"/>
        <x15:activeTabTopLevelEntity name="[customer_dim]"/>
        <x15:activeTabTopLevelEntity name="[Trans_dim]"/>
        <x15:activeTabTopLevelEntity name="[store_dim]"/>
      </x15:pivotTableUISettings>
    </ext>
  </extLst>
</pivotTableDefinition>
</file>

<file path=xl/pivotTables/pivotTable18.xml><?xml version="1.0" encoding="utf-8"?>
<pivotTableDefinition xmlns="http://schemas.openxmlformats.org/spreadsheetml/2006/main" name="PivotTable12" cacheId="12" applyNumberFormats="0" applyBorderFormats="0" applyFontFormats="0" applyPatternFormats="0" applyAlignmentFormats="0" applyWidthHeightFormats="1" dataCaption="Values" tag="0d5762fb-c81b-47d1-bcf4-93443825f6aa" updatedVersion="6" minRefreshableVersion="5" useAutoFormatting="1" subtotalHiddenItems="1" itemPrintTitles="1" createdVersion="5" indent="0" outline="1" outlineData="1" multipleFieldFilters="0" chartFormat="3" rowHeaderCaption="Transaction Type">
  <location ref="C4:D8" firstHeaderRow="1" firstDataRow="1" firstDataCol="1"/>
  <pivotFields count="6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llDrilled="1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</pivotFields>
  <rowFields count="1">
    <field x="4"/>
  </rowFields>
  <rowItems count="4">
    <i>
      <x/>
    </i>
    <i>
      <x v="1"/>
    </i>
    <i>
      <x v="2"/>
    </i>
    <i t="grand">
      <x/>
    </i>
  </rowItems>
  <colItems count="1">
    <i/>
  </colItems>
  <dataFields count="1">
    <dataField fld="5" subtotal="count" baseField="0" baseItem="0"/>
  </dataFields>
  <formats count="4">
    <format dxfId="23">
      <pivotArea outline="0" collapsedLevelsAreSubtotals="1" fieldPosition="0"/>
    </format>
    <format dxfId="22">
      <pivotArea outline="0" collapsedLevelsAreSubtotals="1" fieldPosition="0"/>
    </format>
    <format dxfId="21">
      <pivotArea outline="0" collapsedLevelsAreSubtotals="1" fieldPosition="0"/>
    </format>
    <format dxfId="20">
      <pivotArea outline="0" collapsedLevelsAreSubtotals="1" fieldPosition="0"/>
    </format>
  </formats>
  <chartFormats count="8">
    <chartFormat chart="1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5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1" format="6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1" format="7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2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9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2" format="10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2" format="1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3">
    <filter fld="1" type="count" id="1" iMeasureHier="37">
      <autoFilter ref="A1">
        <filterColumn colId="0">
          <top10 val="5" filterVal="5"/>
        </filterColumn>
      </autoFilter>
    </filter>
    <filter fld="2" type="count" id="2" iMeasureHier="38">
      <autoFilter ref="A1">
        <filterColumn colId="0">
          <top10 val="5" filterVal="5"/>
        </filterColumn>
      </autoFilter>
    </filter>
    <filter fld="3" type="count" id="3" iMeasureHier="38">
      <autoFilter ref="A1">
        <filterColumn colId="0">
          <top10 val="5" filterVal="5"/>
        </filterColumn>
      </autoFilter>
    </filter>
  </filters>
  <rowHierarchiesUsage count="1">
    <rowHierarchyUsage hierarchyUsage="3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  <x15:activeTabTopLevelEntity name="[item_dim]"/>
        <x15:activeTabTopLevelEntity name="[fact_table]"/>
        <x15:activeTabTopLevelEntity name="[customer_dim]"/>
        <x15:activeTabTopLevelEntity name="[Trans_dim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6" cacheId="4" applyNumberFormats="0" applyBorderFormats="0" applyFontFormats="0" applyPatternFormats="0" applyAlignmentFormats="0" applyWidthHeightFormats="1" dataCaption="Values" tag="ea4bc70f-09d3-4d85-82e3-c186f08117b1" updatedVersion="6" minRefreshableVersion="5" useAutoFormatting="1" subtotalHiddenItems="1" itemPrintTitles="1" createdVersion="5" indent="0" outline="1" outlineData="1" multipleFieldFilters="0" chartFormat="5" rowHeaderCaption="Months">
  <location ref="Q4:R17" firstHeaderRow="1" firstDataRow="1" firstDataCol="1"/>
  <pivotFields count="3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howAll="0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 Avg. Unit Price" fld="2" subtotal="count" baseField="1" baseItem="0"/>
  </dataFields>
  <formats count="3">
    <format dxfId="36">
      <pivotArea outline="0" collapsedLevelsAreSubtotals="1" fieldPosition="0"/>
    </format>
    <format dxfId="35">
      <pivotArea outline="0" collapsedLevelsAreSubtotals="1" fieldPosition="0"/>
    </format>
    <format dxfId="34">
      <pivotArea outline="0" collapsedLevelsAreSubtotals="1" fieldPosition="0"/>
    </format>
  </format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4" cacheId="10" applyNumberFormats="0" applyBorderFormats="0" applyFontFormats="0" applyPatternFormats="0" applyAlignmentFormats="0" applyWidthHeightFormats="1" dataCaption="Values" tag="0a5666b9-8e33-4b7d-bfdc-38930f77dd88" updatedVersion="6" minRefreshableVersion="5" useAutoFormatting="1" subtotalHiddenItems="1" itemPrintTitles="1" createdVersion="5" indent="0" outline="1" outlineData="1" multipleFieldFilters="0">
  <location ref="E7:H8" firstHeaderRow="0" firstDataRow="1" firstDataCol="0"/>
  <pivotFields count="4">
    <pivotField dataField="1" showAll="0"/>
    <pivotField dataField="1" showAll="0"/>
    <pivotField dataField="1" showAll="0"/>
    <pivotField dataField="1" showAll="0"/>
  </pivotFields>
  <rowItems count="1">
    <i/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0" subtotal="count" baseField="0" baseItem="0" numFmtId="168"/>
    <dataField fld="1" subtotal="count" baseField="0" baseItem="0" numFmtId="169"/>
    <dataField fld="2" subtotal="count" baseField="0" baseItem="0" numFmtId="4"/>
    <dataField fld="3" subtotal="count" baseField="0" baseItem="0" numFmtId="170"/>
  </dataFields>
  <formats count="6">
    <format dxfId="42">
      <pivotArea outline="0" collapsedLevelsAreSubtotals="1" fieldPosition="0"/>
    </format>
    <format dxfId="41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40">
      <pivotArea outline="0" collapsedLevelsAreSubtotals="1" fieldPosition="0"/>
    </format>
    <format dxfId="39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38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37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</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PY Customer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5" cacheId="5" applyNumberFormats="0" applyBorderFormats="0" applyFontFormats="0" applyPatternFormats="0" applyAlignmentFormats="0" applyWidthHeightFormats="1" dataCaption="Values" tag="32677c2a-6351-4996-8b1a-85a19a2e1310" updatedVersion="6" minRefreshableVersion="5" useAutoFormatting="1" subtotalHiddenItems="1" itemPrintTitles="1" createdVersion="5" indent="0" outline="1" outlineData="1" multipleFieldFilters="0" chartFormat="8" rowHeaderCaption="Months">
  <location ref="N4:O17" firstHeaderRow="1" firstDataRow="1" firstDataCol="1"/>
  <pivotFields count="3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howAll="0"/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fld="2" subtotal="count" baseField="0" baseItem="0" numFmtId="171"/>
  </dataFields>
  <formats count="4">
    <format dxfId="46">
      <pivotArea outline="0" collapsedLevelsAreSubtotals="1" fieldPosition="0"/>
    </format>
    <format dxfId="45">
      <pivotArea outline="0" collapsedLevelsAreSubtotals="1" fieldPosition="0"/>
    </format>
    <format dxfId="44">
      <pivotArea outline="0" collapsedLevelsAreSubtotals="1" fieldPosition="0"/>
    </format>
    <format dxfId="43">
      <pivotArea outline="0" collapsedLevelsAreSubtotals="1" fieldPosition="0"/>
    </format>
  </format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Query1]"/>
        <x15:activeTabTopLevelEntity name="[time_dim]"/>
      </x15:pivotTableUISettings>
    </ext>
  </extLst>
</pivotTableDefinition>
</file>

<file path=xl/pivotTables/pivotTable5.xml><?xml version="1.0" encoding="utf-8"?>
<pivotTableDefinition xmlns="http://schemas.openxmlformats.org/spreadsheetml/2006/main" name="PivotTable3" cacheId="0" applyNumberFormats="0" applyBorderFormats="0" applyFontFormats="0" applyPatternFormats="0" applyAlignmentFormats="0" applyWidthHeightFormats="1" dataCaption="Values" tag="758b002d-f620-45e9-95ab-ada906fde43d" updatedVersion="6" minRefreshableVersion="5" useAutoFormatting="1" subtotalHiddenItems="1" itemPrintTitles="1" createdVersion="5" indent="0" outline="1" outlineData="1" multipleFieldFilters="0" chartFormat="15" rowHeaderCaption="Months">
  <location ref="K4:L17" firstHeaderRow="1" firstDataRow="1" firstDataCol="1"/>
  <pivotFields count="3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howAll="0"/>
    <pivotField axis="axisRow" allDrilled="1" showAll="0" sortType="ascending" defaultAttributeDrillState="1">
      <items count="13">
        <item x="4"/>
        <item x="3"/>
        <item x="7"/>
        <item x="0"/>
        <item x="8"/>
        <item x="6"/>
        <item x="5"/>
        <item x="1"/>
        <item x="11"/>
        <item x="10"/>
        <item x="9"/>
        <item x="2"/>
        <item t="default"/>
      </items>
    </pivotField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fld="1" subtotal="count" baseField="0" baseItem="0"/>
  </dataFields>
  <formats count="3">
    <format dxfId="49">
      <pivotArea outline="0" collapsedLevelsAreSubtotals="1" fieldPosition="0"/>
    </format>
    <format dxfId="48">
      <pivotArea outline="0" collapsedLevelsAreSubtotals="1" fieldPosition="0"/>
    </format>
    <format dxfId="47">
      <pivotArea outline="0" collapsedLevelsAreSubtotals="1" fieldPosition="0"/>
    </format>
  </formats>
  <chartFormats count="4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</x15:pivotTableUISettings>
    </ext>
  </extLst>
</pivotTableDefinition>
</file>

<file path=xl/pivotTables/pivotTable6.xml><?xml version="1.0" encoding="utf-8"?>
<pivotTableDefinition xmlns="http://schemas.openxmlformats.org/spreadsheetml/2006/main" name="PivotTable7" cacheId="1" applyNumberFormats="0" applyBorderFormats="0" applyFontFormats="0" applyPatternFormats="0" applyAlignmentFormats="0" applyWidthHeightFormats="1" dataCaption="Values" tag="01aae6de-630a-4f58-94e7-3bbbfb023cbb" updatedVersion="6" minRefreshableVersion="5" useAutoFormatting="1" subtotalHiddenItems="1" itemPrintTitles="1" createdVersion="5" indent="0" outline="1" outlineData="1" multipleFieldFilters="0" chartFormat="3" rowHeaderCaption=" Months">
  <location ref="T4:V17" firstHeaderRow="0" firstDataRow="1" firstDataCol="1"/>
  <pivotFields count="4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howAll="0"/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fld="2" subtotal="count" baseField="0" baseItem="0"/>
    <dataField name="Customers2" fld="3" subtotal="count" baseField="0" baseItem="0">
      <extLst>
        <ext xmlns:x14="http://schemas.microsoft.com/office/spreadsheetml/2009/9/main" uri="{E15A36E0-9728-4e99-A89B-3F7291B0FE68}">
          <x14:dataField sourceField="2" uniqueName="[__Xl2].[Measures].[Customers]"/>
        </ext>
      </extLst>
    </dataField>
  </dataFields>
  <formats count="3">
    <format dxfId="52">
      <pivotArea outline="0" collapsedLevelsAreSubtotals="1" fieldPosition="0"/>
    </format>
    <format dxfId="51">
      <pivotArea outline="0" collapsedLevelsAreSubtotals="1" fieldPosition="0"/>
    </format>
    <format dxfId="50">
      <pivotArea outline="0" collapsedLevelsAreSubtotals="1" fieldPosition="0"/>
    </format>
  </formats>
  <chartFormats count="2">
    <chartFormat chart="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33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Query1]"/>
        <x15:activeTabTopLevelEntity name="[time_dim]"/>
      </x15:pivotTableUISettings>
    </ext>
  </extLst>
</pivotTableDefinition>
</file>

<file path=xl/pivotTables/pivotTable7.xml><?xml version="1.0" encoding="utf-8"?>
<pivotTableDefinition xmlns="http://schemas.openxmlformats.org/spreadsheetml/2006/main" name="PivotTable10" cacheId="11" applyNumberFormats="0" applyBorderFormats="0" applyFontFormats="0" applyPatternFormats="0" applyAlignmentFormats="0" applyWidthHeightFormats="1" dataCaption="Values" tag="0d5762fb-c81b-47d1-bcf4-93443825f6aa" updatedVersion="6" minRefreshableVersion="5" useAutoFormatting="1" subtotalHiddenItems="1" itemPrintTitles="1" createdVersion="5" indent="0" outline="1" outlineData="1" multipleFieldFilters="0" chartFormat="3" rowHeaderCaption="Units">
  <location ref="P22:Q28" firstHeaderRow="1" firstDataRow="1" firstDataCol="1"/>
  <pivotFields count="4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llDrilled="1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Row" allDrilled="1" showAll="0" measureFilter="1" sortType="ascending" defaultAttributeDrillState="1">
      <items count="6">
        <item x="0"/>
        <item x="1"/>
        <item x="2"/>
        <item x="3"/>
        <item x="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</pivotFields>
  <rowFields count="1">
    <field x="2"/>
  </rowFields>
  <rowItems count="6">
    <i>
      <x/>
    </i>
    <i>
      <x v="4"/>
    </i>
    <i>
      <x v="1"/>
    </i>
    <i>
      <x v="2"/>
    </i>
    <i>
      <x v="3"/>
    </i>
    <i t="grand">
      <x/>
    </i>
  </rowItems>
  <colItems count="1">
    <i/>
  </colItems>
  <dataFields count="1">
    <dataField fld="3" subtotal="count" baseField="0" baseItem="0" numFmtId="172"/>
  </dataFields>
  <formats count="5">
    <format dxfId="57">
      <pivotArea outline="0" collapsedLevelsAreSubtotals="1" fieldPosition="0"/>
    </format>
    <format dxfId="56">
      <pivotArea outline="0" collapsedLevelsAreSubtotals="1" fieldPosition="0"/>
    </format>
    <format dxfId="55">
      <pivotArea outline="0" collapsedLevelsAreSubtotals="1" fieldPosition="0"/>
    </format>
    <format dxfId="54">
      <pivotArea outline="0" collapsedLevelsAreSubtotals="1" fieldPosition="0"/>
    </format>
    <format dxfId="53">
      <pivotArea outline="0" collapsedLevelsAreSubtotals="1" fieldPosition="0"/>
    </format>
  </formats>
  <chartFormats count="1">
    <chartFormat chart="2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2">
    <filter fld="1" type="count" id="1" iMeasureHier="37">
      <autoFilter ref="A1">
        <filterColumn colId="0">
          <top10 val="5" filterVal="5"/>
        </filterColumn>
      </autoFilter>
    </filter>
    <filter fld="2" type="count" id="2" iMeasureHier="38">
      <autoFilter ref="A1">
        <filterColumn colId="0">
          <top10 val="5" filterVal="5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  <x15:activeTabTopLevelEntity name="[item_dim]"/>
        <x15:activeTabTopLevelEntity name="[fact_table]"/>
      </x15:pivotTableUISettings>
    </ext>
  </extLst>
</pivotTableDefinition>
</file>

<file path=xl/pivotTables/pivotTable8.xml><?xml version="1.0" encoding="utf-8"?>
<pivotTableDefinition xmlns="http://schemas.openxmlformats.org/spreadsheetml/2006/main" name="PivotTable11" cacheId="6" applyNumberFormats="0" applyBorderFormats="0" applyFontFormats="0" applyPatternFormats="0" applyAlignmentFormats="0" applyWidthHeightFormats="1" dataCaption="Values" tag="0d5762fb-c81b-47d1-bcf4-93443825f6aa" updatedVersion="6" minRefreshableVersion="5" useAutoFormatting="1" subtotalHiddenItems="1" itemPrintTitles="1" createdVersion="5" indent="0" outline="1" outlineData="1" multipleFieldFilters="0" chartFormat="5" rowHeaderCaption="Customers">
  <location ref="K33:L39" firstHeaderRow="1" firstDataRow="1" firstDataCol="1"/>
  <pivotFields count="5">
    <pivotField name="Month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allDrilled="1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  <pivotField axis="axisRow" allDrilled="1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3" subtotal="count" baseField="0" baseItem="0" numFmtId="176"/>
  </dataFields>
  <formats count="5">
    <format dxfId="62">
      <pivotArea outline="0" collapsedLevelsAreSubtotals="1" fieldPosition="0"/>
    </format>
    <format dxfId="61">
      <pivotArea outline="0" collapsedLevelsAreSubtotals="1" fieldPosition="0"/>
    </format>
    <format dxfId="60">
      <pivotArea outline="0" collapsedLevelsAreSubtotals="1" fieldPosition="0"/>
    </format>
    <format dxfId="59">
      <pivotArea outline="0" collapsedLevelsAreSubtotals="1" fieldPosition="0"/>
    </format>
    <format dxfId="58">
      <pivotArea outline="0" collapsedLevelsAreSubtotals="1" fieldPosition="0"/>
    </format>
  </formats>
  <chartFormats count="6">
    <chartFormat chart="4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4" format="12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4" format="13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4" format="14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4" format="15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</chart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Month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 caption="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filters count="3">
    <filter fld="1" type="count" id="1" iMeasureHier="37">
      <autoFilter ref="A1">
        <filterColumn colId="0">
          <top10 val="5" filterVal="5"/>
        </filterColumn>
      </autoFilter>
    </filter>
    <filter fld="2" type="count" id="2" iMeasureHier="38">
      <autoFilter ref="A1">
        <filterColumn colId="0">
          <top10 val="5" filterVal="5"/>
        </filterColumn>
      </autoFilter>
    </filter>
    <filter fld="4" type="count" id="3" iMeasureHier="38">
      <autoFilter ref="A1">
        <filterColumn colId="0">
          <top10 val="5" filterVal="5"/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Query1]"/>
        <x15:activeTabTopLevelEntity name="[time_dim]"/>
        <x15:activeTabTopLevelEntity name="[item_dim]"/>
        <x15:activeTabTopLevelEntity name="[fact_table]"/>
        <x15:activeTabTopLevelEntity name="[customer_dim]"/>
      </x15:pivotTableUISettings>
    </ext>
  </extLst>
</pivotTableDefinition>
</file>

<file path=xl/pivotTables/pivotTable9.xml><?xml version="1.0" encoding="utf-8"?>
<pivotTableDefinition xmlns="http://schemas.openxmlformats.org/spreadsheetml/2006/main" name="PivotTable2" cacheId="2" applyNumberFormats="0" applyBorderFormats="0" applyFontFormats="0" applyPatternFormats="0" applyAlignmentFormats="0" applyWidthHeightFormats="1" dataCaption="Values" tag="ee6b8b15-d27d-4268-8839-deac48eb9644" updatedVersion="6" minRefreshableVersion="5" useAutoFormatting="1" subtotalHiddenItems="1" itemPrintTitles="1" createdVersion="5" indent="0" showHeaders="0" compact="0" outline="1" outlineData="1" compactData="0" multipleFieldFilters="0">
  <location ref="E10:H11" firstHeaderRow="0" firstDataRow="1" firstDataCol="0"/>
  <pivotFields count="4">
    <pivotField dataField="1" compact="0" showAll="0"/>
    <pivotField dataField="1" compact="0" showAll="0"/>
    <pivotField dataField="1" compact="0" showAll="0"/>
    <pivotField dataField="1" compact="0" showAll="0"/>
  </pivotFields>
  <rowItems count="1">
    <i/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fld="0" subtotal="count" baseField="0" baseItem="0"/>
    <dataField fld="1" subtotal="count" baseField="0" baseItem="0"/>
    <dataField fld="2" subtotal="count" baseField="0" baseItem="0"/>
    <dataField fld="3" subtotal="count" baseField="0" baseItem="0"/>
  </dataFields>
  <formats count="16">
    <format dxfId="78">
      <pivotArea outline="0" collapsedLevelsAreSubtotals="1" fieldPosition="0"/>
    </format>
    <format dxfId="77">
      <pivotArea outline="0" collapsedLevelsAreSubtotals="1" fieldPosition="0"/>
    </format>
    <format dxfId="76">
      <pivotArea outline="0" collapsedLevelsAreSubtotals="1" fieldPosition="0"/>
    </format>
    <format dxfId="75">
      <pivotArea outline="0" collapsedLevelsAreSubtotals="1" fieldPosition="0"/>
    </format>
    <format dxfId="74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73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  <format dxfId="72">
      <pivotArea outline="0" collapsedLevelsAreSubtotals="1" fieldPosition="0"/>
    </format>
    <format dxfId="71">
      <pivotArea outline="0" collapsedLevelsAreSubtotals="1" fieldPosition="0"/>
    </format>
    <format dxfId="70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9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8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7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6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5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64">
      <pivotArea outline="0" collapsedLevelsAreSubtotals="1" fieldPosition="0">
        <references count="1">
          <reference field="4294967294" count="1" selected="0">
            <x v="2"/>
          </reference>
        </references>
      </pivotArea>
    </format>
    <format dxfId="63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</format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Total Sales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PY Customers"/>
    <pivotHierarchy dragToRow="0" dragToCol="0" dragToPage="0" dragToData="1" caption="YOY SALES"/>
    <pivotHierarchy dragToRow="0" dragToCol="0" dragToPage="0" dragToData="1"/>
    <pivotHierarchy dragToRow="0" dragToCol="0" dragToPage="0" dragToData="1" caption="YOY Avg. Price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Query1]"/>
        <x15:activeTabTopLevelEntity name="[time_dim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name="Timeline_date" sourceName="[time_dim].[date]">
  <pivotTables>
    <pivotTable tabId="1" name="PivotTable1"/>
    <pivotTable tabId="1" name="PivotTable2"/>
    <pivotTable tabId="1" name="PivotTable4"/>
    <pivotTable tabId="1" name="PivotTable3"/>
    <pivotTable tabId="1" name="PivotTable5"/>
    <pivotTable tabId="1" name="PivotTable6"/>
    <pivotTable tabId="1" name="PivotTable7"/>
    <pivotTable tabId="1" name="PivotTable8"/>
    <pivotTable tabId="1" name="PivotTable9"/>
    <pivotTable tabId="1" name="PivotTable10"/>
    <pivotTable tabId="1" name="PivotTable11"/>
    <pivotTable tabId="2" name="PivotTable12"/>
    <pivotTable tabId="2" name="PivotTable13"/>
    <pivotTable tabId="2" name="PivotTable14"/>
    <pivotTable tabId="2" name="PivotTable15"/>
    <pivotTable tabId="2" name="PivotTable16"/>
    <pivotTable tabId="1" name="PivotTable18"/>
    <pivotTable tabId="2" name="PivotTable17"/>
  </pivotTables>
  <state minimalRefreshVersion="6" lastRefreshVersion="6" pivotCacheId="3" filterType="unknown">
    <bounds startDate="2014-01-01T00:00:00" endDate="2022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mc:Ignorable="x">
  <timeline name="date" cache="Timeline_date" caption="Timeline" showSelectionLabel="0" showHorizontalScrollbar="0" level="0" selectionLevel="0" scrollPosition="2016-08-07T00:00:00" style="peter"/>
</timelines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rinterSettings" Target="../printerSettings/printerSettings1.bin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5.xml"/><Relationship Id="rId7" Type="http://schemas.openxmlformats.org/officeDocument/2006/relationships/drawing" Target="../drawings/drawing1.xml"/><Relationship Id="rId2" Type="http://schemas.openxmlformats.org/officeDocument/2006/relationships/pivotTable" Target="../pivotTables/pivotTable14.xml"/><Relationship Id="rId1" Type="http://schemas.openxmlformats.org/officeDocument/2006/relationships/pivotTable" Target="../pivotTables/pivotTable13.xml"/><Relationship Id="rId6" Type="http://schemas.openxmlformats.org/officeDocument/2006/relationships/pivotTable" Target="../pivotTables/pivotTable18.xml"/><Relationship Id="rId5" Type="http://schemas.openxmlformats.org/officeDocument/2006/relationships/pivotTable" Target="../pivotTables/pivotTable17.xml"/><Relationship Id="rId4" Type="http://schemas.openxmlformats.org/officeDocument/2006/relationships/pivotTable" Target="../pivotTables/pivotTable16.xml"/></Relationships>
</file>

<file path=xl/worksheets/_rels/sheet3.xml.rels><?xml version="1.0" encoding="UTF-8" standalone="yes"?>
<Relationships xmlns="http://schemas.openxmlformats.org/package/2006/relationships"><Relationship Id="rId2" Type="http://schemas.microsoft.com/office/2011/relationships/timeline" Target="../timelines/timeline1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V71"/>
  <sheetViews>
    <sheetView showGridLines="0" topLeftCell="E15" zoomScale="80" zoomScaleNormal="80" workbookViewId="0">
      <selection activeCell="O4" sqref="O4"/>
    </sheetView>
  </sheetViews>
  <sheetFormatPr defaultRowHeight="15" x14ac:dyDescent="0.25"/>
  <cols>
    <col min="1" max="1" width="9.85546875" customWidth="1"/>
    <col min="2" max="2" width="10.7109375" hidden="1" customWidth="1"/>
    <col min="3" max="3" width="6.42578125" hidden="1" customWidth="1"/>
    <col min="4" max="4" width="5" hidden="1" customWidth="1"/>
    <col min="5" max="6" width="12" customWidth="1"/>
    <col min="7" max="7" width="14" customWidth="1"/>
    <col min="8" max="8" width="14.7109375" customWidth="1"/>
    <col min="9" max="9" width="10.5703125" bestFit="1" customWidth="1"/>
    <col min="11" max="11" width="12.7109375" customWidth="1"/>
    <col min="12" max="12" width="13.7109375" customWidth="1"/>
    <col min="13" max="13" width="14.7109375" customWidth="1"/>
    <col min="14" max="14" width="26.5703125" customWidth="1"/>
    <col min="15" max="15" width="13.85546875" customWidth="1"/>
    <col min="16" max="17" width="10.85546875" customWidth="1"/>
    <col min="18" max="18" width="14.5703125" customWidth="1"/>
    <col min="20" max="20" width="11.28515625" customWidth="1"/>
    <col min="21" max="21" width="10.42578125" customWidth="1"/>
    <col min="22" max="22" width="11.42578125" customWidth="1"/>
  </cols>
  <sheetData>
    <row r="2" spans="1:22" ht="15.75" x14ac:dyDescent="0.25">
      <c r="I2" s="15"/>
    </row>
    <row r="3" spans="1:22" x14ac:dyDescent="0.25">
      <c r="I3" s="16"/>
    </row>
    <row r="4" spans="1:22" x14ac:dyDescent="0.25">
      <c r="E4" s="1" t="s">
        <v>0</v>
      </c>
      <c r="F4" s="1" t="s">
        <v>1</v>
      </c>
      <c r="G4" s="1" t="s">
        <v>2</v>
      </c>
      <c r="H4" s="1" t="s">
        <v>3</v>
      </c>
      <c r="K4" s="9" t="s">
        <v>14</v>
      </c>
      <c r="L4" t="s">
        <v>0</v>
      </c>
      <c r="N4" s="9" t="s">
        <v>14</v>
      </c>
      <c r="O4" t="s">
        <v>1</v>
      </c>
      <c r="Q4" s="9" t="s">
        <v>14</v>
      </c>
      <c r="R4" t="s">
        <v>27</v>
      </c>
      <c r="T4" s="9" t="s">
        <v>28</v>
      </c>
      <c r="U4" s="1" t="s">
        <v>3</v>
      </c>
      <c r="V4" s="1" t="s">
        <v>87</v>
      </c>
    </row>
    <row r="5" spans="1:22" x14ac:dyDescent="0.25">
      <c r="E5" s="2">
        <v>105401435.75</v>
      </c>
      <c r="F5" s="25">
        <v>6000185</v>
      </c>
      <c r="G5" s="14">
        <v>17.561601750000001</v>
      </c>
      <c r="H5" s="4">
        <v>9191</v>
      </c>
      <c r="K5" s="10" t="s">
        <v>15</v>
      </c>
      <c r="L5" s="2">
        <v>9042244</v>
      </c>
      <c r="N5" s="10" t="s">
        <v>18</v>
      </c>
      <c r="O5" s="11">
        <v>486156</v>
      </c>
      <c r="Q5" s="10" t="s">
        <v>18</v>
      </c>
      <c r="R5" s="2">
        <v>17.501365394358018</v>
      </c>
      <c r="T5" s="10" t="s">
        <v>18</v>
      </c>
      <c r="U5" s="2">
        <v>9191</v>
      </c>
      <c r="V5" s="2">
        <v>9191</v>
      </c>
    </row>
    <row r="6" spans="1:22" x14ac:dyDescent="0.25">
      <c r="K6" s="10" t="s">
        <v>16</v>
      </c>
      <c r="L6" s="2">
        <v>8073877.5</v>
      </c>
      <c r="N6" s="10" t="s">
        <v>22</v>
      </c>
      <c r="O6" s="11">
        <v>509136</v>
      </c>
      <c r="Q6" s="10" t="s">
        <v>22</v>
      </c>
      <c r="R6" s="2">
        <v>17.525804625490913</v>
      </c>
      <c r="T6" s="10" t="s">
        <v>22</v>
      </c>
      <c r="U6" s="2">
        <v>9191</v>
      </c>
      <c r="V6" s="2">
        <v>9191</v>
      </c>
    </row>
    <row r="7" spans="1:22" x14ac:dyDescent="0.25">
      <c r="E7" s="1" t="s">
        <v>4</v>
      </c>
      <c r="F7" s="1" t="s">
        <v>5</v>
      </c>
      <c r="G7" s="1" t="s">
        <v>7</v>
      </c>
      <c r="H7" s="1" t="s">
        <v>6</v>
      </c>
      <c r="K7" s="10" t="s">
        <v>17</v>
      </c>
      <c r="L7" s="2">
        <v>8939152</v>
      </c>
      <c r="N7" s="10" t="s">
        <v>26</v>
      </c>
      <c r="O7" s="11">
        <v>506683</v>
      </c>
      <c r="P7" s="20"/>
      <c r="Q7" s="10" t="s">
        <v>26</v>
      </c>
      <c r="R7" s="2">
        <v>17.574155227345408</v>
      </c>
      <c r="T7" s="10" t="s">
        <v>26</v>
      </c>
      <c r="U7" s="2">
        <v>9191</v>
      </c>
      <c r="V7" s="2">
        <v>9191</v>
      </c>
    </row>
    <row r="8" spans="1:22" x14ac:dyDescent="0.25">
      <c r="E8" s="5">
        <v>90772305.5</v>
      </c>
      <c r="F8" s="6">
        <v>5167017</v>
      </c>
      <c r="G8" s="3">
        <v>17.562626539956444</v>
      </c>
      <c r="H8" s="7">
        <v>9191</v>
      </c>
      <c r="K8" s="10" t="s">
        <v>18</v>
      </c>
      <c r="L8" s="2">
        <v>8504634.75</v>
      </c>
      <c r="N8" s="10" t="s">
        <v>16</v>
      </c>
      <c r="O8" s="11">
        <v>459295</v>
      </c>
      <c r="Q8" s="10" t="s">
        <v>16</v>
      </c>
      <c r="R8" s="2">
        <v>17.580657702158799</v>
      </c>
      <c r="T8" s="10" t="s">
        <v>16</v>
      </c>
      <c r="U8" s="2">
        <v>9191</v>
      </c>
      <c r="V8" s="2">
        <v>9191</v>
      </c>
    </row>
    <row r="9" spans="1:22" ht="15.75" thickBot="1" x14ac:dyDescent="0.3">
      <c r="E9" s="16"/>
      <c r="F9" s="16"/>
      <c r="G9" s="16"/>
      <c r="H9" s="16"/>
      <c r="I9" s="16"/>
      <c r="K9" s="10" t="s">
        <v>19</v>
      </c>
      <c r="L9" s="2">
        <v>9078002.5</v>
      </c>
      <c r="N9" s="10" t="s">
        <v>15</v>
      </c>
      <c r="O9" s="11">
        <v>515352</v>
      </c>
      <c r="Q9" s="10" t="s">
        <v>15</v>
      </c>
      <c r="R9" s="2">
        <v>17.545301974380752</v>
      </c>
      <c r="T9" s="10" t="s">
        <v>15</v>
      </c>
      <c r="U9" s="2">
        <v>9191</v>
      </c>
      <c r="V9" s="2">
        <v>9191</v>
      </c>
    </row>
    <row r="10" spans="1:22" ht="15.75" thickBot="1" x14ac:dyDescent="0.3">
      <c r="A10" s="16"/>
      <c r="B10" s="16"/>
      <c r="C10" s="16"/>
      <c r="D10" s="16"/>
      <c r="E10" s="1" t="s">
        <v>8</v>
      </c>
      <c r="F10" s="1" t="s">
        <v>9</v>
      </c>
      <c r="G10" s="1" t="s">
        <v>10</v>
      </c>
      <c r="H10" s="1" t="s">
        <v>11</v>
      </c>
      <c r="I10" s="16"/>
      <c r="K10" s="10" t="s">
        <v>20</v>
      </c>
      <c r="L10" s="2">
        <v>8556853</v>
      </c>
      <c r="N10" s="10" t="s">
        <v>21</v>
      </c>
      <c r="O10" s="11">
        <v>516339</v>
      </c>
      <c r="Q10" s="10" t="s">
        <v>21</v>
      </c>
      <c r="R10" s="2">
        <v>17.533418447471586</v>
      </c>
      <c r="T10" s="10" t="s">
        <v>21</v>
      </c>
      <c r="U10" s="2">
        <v>9191</v>
      </c>
      <c r="V10" s="2">
        <v>9191</v>
      </c>
    </row>
    <row r="11" spans="1:22" ht="15.75" x14ac:dyDescent="0.25">
      <c r="B11" s="16"/>
      <c r="C11" s="16"/>
      <c r="D11" s="16"/>
      <c r="E11" s="31">
        <v>0.16116292485266887</v>
      </c>
      <c r="F11" s="30">
        <v>0.16124738896736743</v>
      </c>
      <c r="G11" s="31">
        <v>-5.8350609125072202E-5</v>
      </c>
      <c r="H11" s="31">
        <v>0</v>
      </c>
      <c r="I11" s="16"/>
      <c r="K11" s="10" t="s">
        <v>21</v>
      </c>
      <c r="L11" s="2">
        <v>9046580</v>
      </c>
      <c r="N11" s="10" t="s">
        <v>20</v>
      </c>
      <c r="O11" s="11">
        <v>485654</v>
      </c>
      <c r="Q11" s="10" t="s">
        <v>20</v>
      </c>
      <c r="R11" s="2">
        <v>17.602388562543194</v>
      </c>
      <c r="T11" s="10" t="s">
        <v>20</v>
      </c>
      <c r="U11" s="2">
        <v>9191</v>
      </c>
      <c r="V11" s="2">
        <v>9191</v>
      </c>
    </row>
    <row r="12" spans="1:22" x14ac:dyDescent="0.25">
      <c r="B12" s="16"/>
      <c r="C12" s="16"/>
      <c r="D12" s="16"/>
      <c r="E12" s="16"/>
      <c r="F12" s="16"/>
      <c r="G12" s="16"/>
      <c r="H12" s="16"/>
      <c r="I12" s="16"/>
      <c r="K12" s="10" t="s">
        <v>22</v>
      </c>
      <c r="L12" s="2">
        <v>8929475.25</v>
      </c>
      <c r="N12" s="10" t="s">
        <v>17</v>
      </c>
      <c r="O12" s="11">
        <v>509009</v>
      </c>
      <c r="Q12" s="10" t="s">
        <v>17</v>
      </c>
      <c r="R12" s="2">
        <v>17.577539271951636</v>
      </c>
      <c r="T12" s="10" t="s">
        <v>17</v>
      </c>
      <c r="U12" s="2">
        <v>9191</v>
      </c>
      <c r="V12" s="2">
        <v>9191</v>
      </c>
    </row>
    <row r="13" spans="1:22" x14ac:dyDescent="0.25">
      <c r="B13" s="16"/>
      <c r="C13" s="16"/>
      <c r="D13" s="16"/>
      <c r="E13" s="16"/>
      <c r="F13" s="16"/>
      <c r="G13" s="16"/>
      <c r="H13" s="16"/>
      <c r="I13" s="16"/>
      <c r="K13" s="10" t="s">
        <v>23</v>
      </c>
      <c r="L13" s="2">
        <v>8724326.5</v>
      </c>
      <c r="N13" s="10" t="s">
        <v>19</v>
      </c>
      <c r="O13" s="11">
        <v>517258</v>
      </c>
      <c r="Q13" s="10" t="s">
        <v>19</v>
      </c>
      <c r="R13" s="2">
        <v>17.532978342063576</v>
      </c>
      <c r="T13" s="10" t="s">
        <v>19</v>
      </c>
      <c r="U13" s="2">
        <v>9191</v>
      </c>
      <c r="V13" s="2">
        <v>9191</v>
      </c>
    </row>
    <row r="14" spans="1:22" x14ac:dyDescent="0.25">
      <c r="B14" s="16"/>
      <c r="C14" s="16"/>
      <c r="D14" s="16"/>
      <c r="E14" s="16"/>
      <c r="F14" s="16"/>
      <c r="G14" s="16"/>
      <c r="H14" s="16"/>
      <c r="I14" s="16"/>
      <c r="K14" s="10" t="s">
        <v>24</v>
      </c>
      <c r="L14" s="2">
        <v>8902783.75</v>
      </c>
      <c r="N14" s="10" t="s">
        <v>25</v>
      </c>
      <c r="O14" s="11">
        <v>491338</v>
      </c>
      <c r="Q14" s="10" t="s">
        <v>25</v>
      </c>
      <c r="R14" s="2">
        <v>17.6500158627506</v>
      </c>
      <c r="T14" s="10" t="s">
        <v>25</v>
      </c>
      <c r="U14" s="2">
        <v>9191</v>
      </c>
      <c r="V14" s="2">
        <v>9191</v>
      </c>
    </row>
    <row r="15" spans="1:22" x14ac:dyDescent="0.25">
      <c r="B15" s="16"/>
      <c r="C15" s="16"/>
      <c r="D15" s="16"/>
      <c r="E15" s="16"/>
      <c r="F15" s="16"/>
      <c r="G15" s="16"/>
      <c r="H15" s="16"/>
      <c r="I15" s="16" t="s">
        <v>12</v>
      </c>
      <c r="K15" s="10" t="s">
        <v>25</v>
      </c>
      <c r="L15" s="2">
        <v>8680026</v>
      </c>
      <c r="N15" s="10" t="s">
        <v>24</v>
      </c>
      <c r="O15" s="11">
        <v>507718</v>
      </c>
      <c r="Q15" s="10" t="s">
        <v>24</v>
      </c>
      <c r="R15" s="2">
        <v>17.550956546476069</v>
      </c>
      <c r="T15" s="10" t="s">
        <v>24</v>
      </c>
      <c r="U15" s="2">
        <v>9191</v>
      </c>
      <c r="V15" s="2">
        <v>9191</v>
      </c>
    </row>
    <row r="16" spans="1:22" x14ac:dyDescent="0.25">
      <c r="B16" s="16"/>
      <c r="C16" s="16"/>
      <c r="D16" s="16"/>
      <c r="E16" s="16"/>
      <c r="F16" s="16"/>
      <c r="G16" s="16"/>
      <c r="H16" s="16"/>
      <c r="I16" s="16"/>
      <c r="K16" s="10" t="s">
        <v>26</v>
      </c>
      <c r="L16" s="2">
        <v>8923480.5</v>
      </c>
      <c r="N16" s="10" t="s">
        <v>23</v>
      </c>
      <c r="O16" s="11">
        <v>496247</v>
      </c>
      <c r="Q16" s="10" t="s">
        <v>23</v>
      </c>
      <c r="R16" s="2">
        <v>17.569893740480161</v>
      </c>
      <c r="T16" s="10" t="s">
        <v>23</v>
      </c>
      <c r="U16" s="2">
        <v>9191</v>
      </c>
      <c r="V16" s="2">
        <v>9191</v>
      </c>
    </row>
    <row r="17" spans="5:22" x14ac:dyDescent="0.25">
      <c r="K17" s="10" t="s">
        <v>13</v>
      </c>
      <c r="L17" s="2">
        <v>105401435.75</v>
      </c>
      <c r="N17" s="10" t="s">
        <v>13</v>
      </c>
      <c r="O17" s="11">
        <v>6000185</v>
      </c>
      <c r="Q17" s="10" t="s">
        <v>13</v>
      </c>
      <c r="R17" s="2">
        <v>17.561601750000001</v>
      </c>
      <c r="T17" s="10" t="s">
        <v>13</v>
      </c>
      <c r="U17" s="2">
        <v>9191</v>
      </c>
      <c r="V17" s="2">
        <v>9191</v>
      </c>
    </row>
    <row r="21" spans="5:22" x14ac:dyDescent="0.25">
      <c r="K21" s="22" t="s">
        <v>40</v>
      </c>
      <c r="L21" s="23"/>
      <c r="P21" s="22" t="s">
        <v>41</v>
      </c>
      <c r="Q21" s="22"/>
    </row>
    <row r="22" spans="5:22" x14ac:dyDescent="0.25">
      <c r="E22" s="9" t="s">
        <v>88</v>
      </c>
      <c r="F22" t="s">
        <v>0</v>
      </c>
      <c r="K22" s="9" t="s">
        <v>39</v>
      </c>
      <c r="L22" t="s">
        <v>0</v>
      </c>
      <c r="O22" s="2">
        <f>N23*1.2</f>
        <v>16004760.6</v>
      </c>
      <c r="P22" s="9" t="s">
        <v>47</v>
      </c>
      <c r="Q22" t="s">
        <v>1</v>
      </c>
    </row>
    <row r="23" spans="5:22" x14ac:dyDescent="0.25">
      <c r="E23" s="10" t="s">
        <v>29</v>
      </c>
      <c r="F23" s="2">
        <v>13337300.5</v>
      </c>
      <c r="G23" s="10" t="s">
        <v>29</v>
      </c>
      <c r="H23" s="2">
        <v>13337300.5</v>
      </c>
      <c r="K23" s="10" t="s">
        <v>29</v>
      </c>
      <c r="L23" s="21">
        <v>13337300.5</v>
      </c>
      <c r="M23" s="10" t="s">
        <v>29</v>
      </c>
      <c r="N23" s="2">
        <v>13337300.5</v>
      </c>
      <c r="O23" s="2">
        <f>$O$22-N23</f>
        <v>2667460.0999999996</v>
      </c>
      <c r="P23" s="10" t="s">
        <v>42</v>
      </c>
      <c r="Q23" s="12">
        <v>366862</v>
      </c>
    </row>
    <row r="24" spans="5:22" x14ac:dyDescent="0.25">
      <c r="E24" s="10" t="s">
        <v>30</v>
      </c>
      <c r="F24" s="2">
        <v>9463861.5</v>
      </c>
      <c r="G24" s="10" t="s">
        <v>30</v>
      </c>
      <c r="H24" s="2">
        <v>9463861.5</v>
      </c>
      <c r="K24" s="10" t="s">
        <v>33</v>
      </c>
      <c r="L24" s="21">
        <v>10957102.25</v>
      </c>
      <c r="M24" s="10" t="s">
        <v>33</v>
      </c>
      <c r="N24" s="2">
        <v>10957102.25</v>
      </c>
      <c r="O24" s="2">
        <f>$O$22-N24</f>
        <v>5047658.3499999996</v>
      </c>
      <c r="P24" s="10" t="s">
        <v>46</v>
      </c>
      <c r="Q24" s="12">
        <v>454268</v>
      </c>
    </row>
    <row r="25" spans="5:22" x14ac:dyDescent="0.25">
      <c r="E25" s="10" t="s">
        <v>31</v>
      </c>
      <c r="F25" s="2">
        <v>5992661</v>
      </c>
      <c r="G25" s="10" t="s">
        <v>31</v>
      </c>
      <c r="H25" s="2">
        <v>5992661</v>
      </c>
      <c r="K25" s="10" t="s">
        <v>34</v>
      </c>
      <c r="L25" s="21">
        <v>13159323.25</v>
      </c>
      <c r="M25" s="10" t="s">
        <v>34</v>
      </c>
      <c r="N25" s="2">
        <v>13159323.25</v>
      </c>
      <c r="O25" s="2">
        <f>$O$22-N25</f>
        <v>2845437.3499999996</v>
      </c>
      <c r="P25" s="10" t="s">
        <v>43</v>
      </c>
      <c r="Q25" s="12">
        <v>839599</v>
      </c>
    </row>
    <row r="26" spans="5:22" x14ac:dyDescent="0.25">
      <c r="E26" s="10" t="s">
        <v>32</v>
      </c>
      <c r="F26" s="2">
        <v>9416792.25</v>
      </c>
      <c r="G26" s="10" t="s">
        <v>32</v>
      </c>
      <c r="H26" s="2">
        <v>9416792.25</v>
      </c>
      <c r="K26" s="10" t="s">
        <v>35</v>
      </c>
      <c r="L26" s="21">
        <v>11746920</v>
      </c>
      <c r="M26" s="10" t="s">
        <v>35</v>
      </c>
      <c r="N26" s="2">
        <v>11746920</v>
      </c>
      <c r="O26" s="2">
        <f>$O$22-N26</f>
        <v>4257840.5999999996</v>
      </c>
      <c r="P26" s="10" t="s">
        <v>44</v>
      </c>
      <c r="Q26" s="12">
        <v>1296045</v>
      </c>
    </row>
    <row r="27" spans="5:22" x14ac:dyDescent="0.25">
      <c r="E27" s="10" t="s">
        <v>33</v>
      </c>
      <c r="F27" s="2">
        <v>10957102.25</v>
      </c>
      <c r="G27" s="10" t="s">
        <v>33</v>
      </c>
      <c r="H27" s="2">
        <v>10957102.25</v>
      </c>
      <c r="K27" s="10" t="s">
        <v>37</v>
      </c>
      <c r="L27" s="21">
        <v>10976287.5</v>
      </c>
      <c r="M27" s="10" t="s">
        <v>37</v>
      </c>
      <c r="N27" s="2">
        <v>10976287.5</v>
      </c>
      <c r="O27" s="2">
        <f>$O$22-N27</f>
        <v>5028473.0999999996</v>
      </c>
      <c r="P27" s="10" t="s">
        <v>45</v>
      </c>
      <c r="Q27" s="12">
        <v>2361590</v>
      </c>
    </row>
    <row r="28" spans="5:22" x14ac:dyDescent="0.25">
      <c r="E28" s="10" t="s">
        <v>34</v>
      </c>
      <c r="F28" s="2">
        <v>13159323.25</v>
      </c>
      <c r="G28" s="10" t="s">
        <v>34</v>
      </c>
      <c r="H28" s="2">
        <v>13159323.25</v>
      </c>
      <c r="K28" s="10" t="s">
        <v>13</v>
      </c>
      <c r="L28" s="21">
        <v>60176933.5</v>
      </c>
      <c r="P28" s="10" t="s">
        <v>13</v>
      </c>
      <c r="Q28" s="12">
        <v>5318364</v>
      </c>
    </row>
    <row r="29" spans="5:22" x14ac:dyDescent="0.25">
      <c r="E29" s="10" t="s">
        <v>35</v>
      </c>
      <c r="F29" s="2">
        <v>11746920</v>
      </c>
      <c r="G29" s="10" t="s">
        <v>35</v>
      </c>
      <c r="H29" s="2">
        <v>11746920</v>
      </c>
    </row>
    <row r="30" spans="5:22" x14ac:dyDescent="0.25">
      <c r="E30" s="10" t="s">
        <v>36</v>
      </c>
      <c r="F30" s="2">
        <v>10458204</v>
      </c>
      <c r="G30" s="10" t="s">
        <v>36</v>
      </c>
      <c r="H30" s="2">
        <v>10458204</v>
      </c>
    </row>
    <row r="31" spans="5:22" x14ac:dyDescent="0.25">
      <c r="E31" s="10" t="s">
        <v>37</v>
      </c>
      <c r="F31" s="2">
        <v>10976287.5</v>
      </c>
      <c r="G31" s="10" t="s">
        <v>37</v>
      </c>
      <c r="H31" s="2">
        <v>10976287.5</v>
      </c>
      <c r="N31" s="1"/>
      <c r="O31" s="1"/>
      <c r="P31" s="1"/>
    </row>
    <row r="32" spans="5:22" x14ac:dyDescent="0.25">
      <c r="E32" s="10" t="s">
        <v>38</v>
      </c>
      <c r="F32" s="2">
        <v>9892983.5</v>
      </c>
      <c r="G32" s="10" t="s">
        <v>38</v>
      </c>
      <c r="H32" s="2">
        <v>9892983.5</v>
      </c>
      <c r="K32" s="22" t="s">
        <v>53</v>
      </c>
      <c r="L32" s="22"/>
      <c r="N32" s="10"/>
      <c r="O32" s="12"/>
      <c r="P32" s="12"/>
    </row>
    <row r="33" spans="5:16" x14ac:dyDescent="0.25">
      <c r="E33" s="10" t="s">
        <v>13</v>
      </c>
      <c r="F33" s="2">
        <v>105401435.75</v>
      </c>
      <c r="K33" s="9" t="s">
        <v>3</v>
      </c>
      <c r="L33" t="s">
        <v>1</v>
      </c>
      <c r="N33" s="10"/>
      <c r="O33" s="12"/>
      <c r="P33" s="12"/>
    </row>
    <row r="34" spans="5:16" x14ac:dyDescent="0.25">
      <c r="K34" s="10" t="s">
        <v>48</v>
      </c>
      <c r="L34" s="24">
        <v>75527</v>
      </c>
      <c r="N34" s="10"/>
      <c r="O34" s="12"/>
      <c r="P34" s="12"/>
    </row>
    <row r="35" spans="5:16" ht="15.75" thickBot="1" x14ac:dyDescent="0.3">
      <c r="K35" s="10" t="s">
        <v>49</v>
      </c>
      <c r="L35" s="24">
        <v>56617</v>
      </c>
      <c r="M35" s="13" t="str">
        <f>INDEX(K34:K38,MATCH(MAX(L34:L38),L34:L38,0))</f>
        <v>pooja</v>
      </c>
      <c r="N35" s="32">
        <f>MAX(L34:L38)</f>
        <v>120743</v>
      </c>
      <c r="O35" s="12"/>
      <c r="P35" s="12"/>
    </row>
    <row r="36" spans="5:16" ht="15.75" thickBot="1" x14ac:dyDescent="0.3">
      <c r="E36" s="26" t="s">
        <v>8</v>
      </c>
      <c r="F36" s="18" t="s">
        <v>9</v>
      </c>
      <c r="G36" s="18" t="s">
        <v>10</v>
      </c>
      <c r="H36" s="19" t="s">
        <v>11</v>
      </c>
      <c r="K36" s="10" t="s">
        <v>50</v>
      </c>
      <c r="L36" s="24">
        <v>120743</v>
      </c>
      <c r="N36" s="10"/>
      <c r="O36" s="12"/>
      <c r="P36" s="12"/>
    </row>
    <row r="37" spans="5:16" x14ac:dyDescent="0.25">
      <c r="E37" s="28">
        <v>0.16116292485266887</v>
      </c>
      <c r="F37" s="27">
        <v>0.16124738896736743</v>
      </c>
      <c r="G37" s="27">
        <v>-5.8350609125072202E-5</v>
      </c>
      <c r="H37" s="29">
        <v>0</v>
      </c>
      <c r="K37" s="10" t="s">
        <v>51</v>
      </c>
      <c r="L37" s="24">
        <v>52315</v>
      </c>
      <c r="N37" s="10"/>
      <c r="O37" s="12"/>
      <c r="P37" s="12"/>
    </row>
    <row r="38" spans="5:16" x14ac:dyDescent="0.25">
      <c r="K38" s="10" t="s">
        <v>52</v>
      </c>
      <c r="L38" s="24">
        <v>52079</v>
      </c>
      <c r="N38" s="10"/>
      <c r="O38" s="12"/>
      <c r="P38" s="12"/>
    </row>
    <row r="39" spans="5:16" x14ac:dyDescent="0.25">
      <c r="K39" s="10" t="s">
        <v>13</v>
      </c>
      <c r="L39" s="24">
        <v>357281</v>
      </c>
      <c r="N39" s="10"/>
      <c r="O39" s="12"/>
      <c r="P39" s="12"/>
    </row>
    <row r="40" spans="5:16" x14ac:dyDescent="0.25">
      <c r="N40" s="10"/>
      <c r="O40" s="12"/>
      <c r="P40" s="12"/>
    </row>
    <row r="41" spans="5:16" x14ac:dyDescent="0.25">
      <c r="N41" s="10"/>
      <c r="O41" s="12"/>
      <c r="P41" s="12"/>
    </row>
    <row r="42" spans="5:16" x14ac:dyDescent="0.25">
      <c r="N42" s="10"/>
      <c r="O42" s="12"/>
      <c r="P42" s="12"/>
    </row>
    <row r="43" spans="5:16" x14ac:dyDescent="0.25">
      <c r="N43" s="10"/>
      <c r="O43" s="12"/>
      <c r="P43" s="12"/>
    </row>
    <row r="44" spans="5:16" x14ac:dyDescent="0.25">
      <c r="N44" s="10"/>
      <c r="O44" s="12"/>
      <c r="P44" s="12"/>
    </row>
    <row r="45" spans="5:16" x14ac:dyDescent="0.25">
      <c r="N45" s="10"/>
      <c r="O45" s="12"/>
      <c r="P45" s="12"/>
    </row>
    <row r="46" spans="5:16" x14ac:dyDescent="0.25">
      <c r="N46" s="10"/>
      <c r="O46" s="12"/>
      <c r="P46" s="12"/>
    </row>
    <row r="47" spans="5:16" x14ac:dyDescent="0.25">
      <c r="N47" s="10"/>
      <c r="O47" s="12"/>
      <c r="P47" s="12"/>
    </row>
    <row r="48" spans="5:16" x14ac:dyDescent="0.25">
      <c r="N48" s="10"/>
      <c r="O48" s="12"/>
      <c r="P48" s="12"/>
    </row>
    <row r="49" spans="14:16" x14ac:dyDescent="0.25">
      <c r="N49" s="10"/>
      <c r="O49" s="12"/>
      <c r="P49" s="12"/>
    </row>
    <row r="50" spans="14:16" x14ac:dyDescent="0.25">
      <c r="N50" s="10"/>
      <c r="O50" s="12"/>
      <c r="P50" s="12"/>
    </row>
    <row r="51" spans="14:16" x14ac:dyDescent="0.25">
      <c r="N51" s="10"/>
      <c r="O51" s="12"/>
      <c r="P51" s="12"/>
    </row>
    <row r="52" spans="14:16" x14ac:dyDescent="0.25">
      <c r="N52" s="10"/>
      <c r="O52" s="12"/>
      <c r="P52" s="12"/>
    </row>
    <row r="53" spans="14:16" x14ac:dyDescent="0.25">
      <c r="N53" s="10"/>
      <c r="O53" s="12"/>
      <c r="P53" s="12"/>
    </row>
    <row r="54" spans="14:16" x14ac:dyDescent="0.25">
      <c r="N54" s="10"/>
      <c r="O54" s="12"/>
      <c r="P54" s="12"/>
    </row>
    <row r="55" spans="14:16" x14ac:dyDescent="0.25">
      <c r="N55" s="10"/>
      <c r="O55" s="12"/>
      <c r="P55" s="12"/>
    </row>
    <row r="56" spans="14:16" x14ac:dyDescent="0.25">
      <c r="N56" s="10"/>
      <c r="O56" s="12"/>
      <c r="P56" s="12"/>
    </row>
    <row r="57" spans="14:16" x14ac:dyDescent="0.25">
      <c r="N57" s="10"/>
      <c r="O57" s="12"/>
      <c r="P57" s="12"/>
    </row>
    <row r="58" spans="14:16" x14ac:dyDescent="0.25">
      <c r="N58" s="10"/>
      <c r="O58" s="12"/>
      <c r="P58" s="12"/>
    </row>
    <row r="59" spans="14:16" x14ac:dyDescent="0.25">
      <c r="N59" s="10"/>
      <c r="O59" s="12"/>
      <c r="P59" s="12"/>
    </row>
    <row r="60" spans="14:16" x14ac:dyDescent="0.25">
      <c r="N60" s="10"/>
      <c r="O60" s="12"/>
      <c r="P60" s="12"/>
    </row>
    <row r="61" spans="14:16" x14ac:dyDescent="0.25">
      <c r="N61" s="10"/>
      <c r="O61" s="12"/>
      <c r="P61" s="12"/>
    </row>
    <row r="62" spans="14:16" x14ac:dyDescent="0.25">
      <c r="N62" s="10"/>
      <c r="O62" s="12"/>
      <c r="P62" s="12"/>
    </row>
    <row r="63" spans="14:16" x14ac:dyDescent="0.25">
      <c r="N63" s="10"/>
      <c r="O63" s="12"/>
      <c r="P63" s="12"/>
    </row>
    <row r="64" spans="14:16" x14ac:dyDescent="0.25">
      <c r="N64" s="10"/>
      <c r="O64" s="12"/>
      <c r="P64" s="12"/>
    </row>
    <row r="65" spans="14:16" x14ac:dyDescent="0.25">
      <c r="N65" s="10"/>
      <c r="O65" s="12"/>
      <c r="P65" s="12"/>
    </row>
    <row r="66" spans="14:16" x14ac:dyDescent="0.25">
      <c r="N66" s="10"/>
      <c r="O66" s="12"/>
      <c r="P66" s="12"/>
    </row>
    <row r="67" spans="14:16" x14ac:dyDescent="0.25">
      <c r="N67" s="10"/>
      <c r="O67" s="12"/>
      <c r="P67" s="12"/>
    </row>
    <row r="68" spans="14:16" x14ac:dyDescent="0.25">
      <c r="N68" s="10"/>
      <c r="O68" s="12"/>
      <c r="P68" s="12"/>
    </row>
    <row r="69" spans="14:16" x14ac:dyDescent="0.25">
      <c r="N69" s="10"/>
      <c r="O69" s="12"/>
      <c r="P69" s="12"/>
    </row>
    <row r="70" spans="14:16" x14ac:dyDescent="0.25">
      <c r="N70" s="10"/>
      <c r="O70" s="12"/>
      <c r="P70" s="12"/>
    </row>
    <row r="71" spans="14:16" x14ac:dyDescent="0.25">
      <c r="N71" s="10"/>
      <c r="O71" s="12"/>
      <c r="P71" s="12"/>
    </row>
  </sheetData>
  <pageMargins left="0.7" right="0.7" top="0.75" bottom="0.75" header="0.3" footer="0.3"/>
  <pageSetup orientation="portrait" r:id="rId1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M27"/>
  <sheetViews>
    <sheetView topLeftCell="C8" zoomScaleNormal="100" workbookViewId="0">
      <selection activeCell="J17" sqref="J17"/>
    </sheetView>
  </sheetViews>
  <sheetFormatPr defaultRowHeight="15" x14ac:dyDescent="0.25"/>
  <cols>
    <col min="3" max="3" width="18.85546875" customWidth="1"/>
    <col min="4" max="4" width="10.42578125" customWidth="1"/>
    <col min="5" max="5" width="10.42578125" bestFit="1" customWidth="1"/>
    <col min="7" max="7" width="35" customWidth="1"/>
    <col min="8" max="8" width="13.85546875" customWidth="1"/>
    <col min="9" max="9" width="13.7109375" bestFit="1" customWidth="1"/>
    <col min="10" max="10" width="13.5703125" customWidth="1"/>
    <col min="11" max="11" width="10.42578125" customWidth="1"/>
    <col min="12" max="12" width="10.42578125" bestFit="1" customWidth="1"/>
  </cols>
  <sheetData>
    <row r="3" spans="3:13" x14ac:dyDescent="0.25">
      <c r="G3" s="33" t="s">
        <v>63</v>
      </c>
      <c r="H3" s="33"/>
    </row>
    <row r="4" spans="3:13" x14ac:dyDescent="0.25">
      <c r="C4" s="9" t="s">
        <v>57</v>
      </c>
      <c r="D4" t="s">
        <v>0</v>
      </c>
      <c r="G4" s="9" t="s">
        <v>68</v>
      </c>
      <c r="H4" t="s">
        <v>0</v>
      </c>
      <c r="J4" s="9" t="s">
        <v>86</v>
      </c>
      <c r="K4" t="s">
        <v>0</v>
      </c>
    </row>
    <row r="5" spans="3:13" x14ac:dyDescent="0.25">
      <c r="C5" s="10" t="s">
        <v>54</v>
      </c>
      <c r="D5" s="11">
        <v>94583038.5</v>
      </c>
      <c r="G5" s="10" t="s">
        <v>64</v>
      </c>
      <c r="H5" s="11">
        <v>7496261</v>
      </c>
      <c r="J5" s="10" t="s">
        <v>85</v>
      </c>
      <c r="K5" s="11">
        <v>5512234.25</v>
      </c>
      <c r="L5" s="10" t="s">
        <v>79</v>
      </c>
      <c r="M5" s="11">
        <v>7520343.75</v>
      </c>
    </row>
    <row r="6" spans="3:13" x14ac:dyDescent="0.25">
      <c r="C6" s="10" t="s">
        <v>55</v>
      </c>
      <c r="D6" s="11">
        <v>2708515.75</v>
      </c>
      <c r="G6" s="10" t="s">
        <v>65</v>
      </c>
      <c r="H6" s="11">
        <v>7757407</v>
      </c>
      <c r="J6" s="10" t="s">
        <v>79</v>
      </c>
      <c r="K6" s="11">
        <v>7520343.75</v>
      </c>
      <c r="L6" s="10" t="s">
        <v>80</v>
      </c>
      <c r="M6" s="11">
        <v>19763595</v>
      </c>
    </row>
    <row r="7" spans="3:13" x14ac:dyDescent="0.25">
      <c r="C7" s="10" t="s">
        <v>56</v>
      </c>
      <c r="D7" s="11">
        <v>8109881.5</v>
      </c>
      <c r="G7" s="10" t="s">
        <v>67</v>
      </c>
      <c r="H7" s="11">
        <v>8434526.5</v>
      </c>
      <c r="J7" s="10" t="s">
        <v>84</v>
      </c>
      <c r="K7" s="11">
        <v>8429836.5</v>
      </c>
      <c r="L7" s="10" t="s">
        <v>81</v>
      </c>
      <c r="M7" s="11">
        <v>40764619.75</v>
      </c>
    </row>
    <row r="8" spans="3:13" x14ac:dyDescent="0.25">
      <c r="C8" s="10" t="s">
        <v>13</v>
      </c>
      <c r="D8" s="11">
        <v>105401435.75</v>
      </c>
      <c r="G8" s="10" t="s">
        <v>66</v>
      </c>
      <c r="H8" s="11">
        <v>10379038</v>
      </c>
      <c r="J8" s="10" t="s">
        <v>82</v>
      </c>
      <c r="K8" s="11">
        <v>11311610.5</v>
      </c>
      <c r="L8" s="10" t="s">
        <v>82</v>
      </c>
      <c r="M8" s="11">
        <v>11311610.5</v>
      </c>
    </row>
    <row r="9" spans="3:13" x14ac:dyDescent="0.25">
      <c r="G9" s="10" t="s">
        <v>89</v>
      </c>
      <c r="H9" s="11">
        <v>10737402</v>
      </c>
      <c r="J9" s="10" t="s">
        <v>83</v>
      </c>
      <c r="K9" s="11">
        <v>12099196</v>
      </c>
      <c r="L9" s="10" t="s">
        <v>83</v>
      </c>
      <c r="M9" s="11">
        <v>12099196</v>
      </c>
    </row>
    <row r="10" spans="3:13" x14ac:dyDescent="0.25">
      <c r="G10" s="10" t="s">
        <v>13</v>
      </c>
      <c r="H10" s="11">
        <v>44804634.5</v>
      </c>
      <c r="J10" s="10" t="s">
        <v>80</v>
      </c>
      <c r="K10" s="11">
        <v>19763595</v>
      </c>
      <c r="L10" s="10" t="s">
        <v>84</v>
      </c>
      <c r="M10" s="11">
        <v>8429836.5</v>
      </c>
    </row>
    <row r="11" spans="3:13" x14ac:dyDescent="0.25">
      <c r="C11" s="9" t="s">
        <v>62</v>
      </c>
      <c r="D11" t="s">
        <v>0</v>
      </c>
      <c r="J11" s="10" t="s">
        <v>81</v>
      </c>
      <c r="K11" s="11">
        <v>40764619.75</v>
      </c>
      <c r="L11" s="10" t="s">
        <v>85</v>
      </c>
      <c r="M11" s="11">
        <v>5512234.25</v>
      </c>
    </row>
    <row r="12" spans="3:13" x14ac:dyDescent="0.25">
      <c r="C12" s="10" t="s">
        <v>58</v>
      </c>
      <c r="D12" s="11">
        <v>24126620.25</v>
      </c>
      <c r="J12" s="10" t="s">
        <v>13</v>
      </c>
      <c r="K12" s="11">
        <v>105401435.75</v>
      </c>
    </row>
    <row r="13" spans="3:13" x14ac:dyDescent="0.25">
      <c r="C13" s="10" t="s">
        <v>59</v>
      </c>
      <c r="D13" s="11">
        <v>24085895.75</v>
      </c>
      <c r="G13" s="9" t="s">
        <v>78</v>
      </c>
      <c r="H13" t="s">
        <v>1</v>
      </c>
    </row>
    <row r="14" spans="3:13" x14ac:dyDescent="0.25">
      <c r="C14" s="10" t="s">
        <v>60</v>
      </c>
      <c r="D14" s="11">
        <v>24226544.5</v>
      </c>
      <c r="G14" s="10" t="s">
        <v>71</v>
      </c>
      <c r="H14" s="11">
        <v>362645</v>
      </c>
    </row>
    <row r="15" spans="3:13" x14ac:dyDescent="0.25">
      <c r="C15" s="10" t="s">
        <v>61</v>
      </c>
      <c r="D15" s="11">
        <v>32962375.25</v>
      </c>
      <c r="G15" s="10" t="s">
        <v>77</v>
      </c>
      <c r="H15" s="11">
        <v>456085</v>
      </c>
    </row>
    <row r="16" spans="3:13" x14ac:dyDescent="0.25">
      <c r="C16" s="10" t="s">
        <v>13</v>
      </c>
      <c r="D16" s="11">
        <v>105401435.75</v>
      </c>
      <c r="G16" s="10" t="s">
        <v>90</v>
      </c>
      <c r="H16" s="11">
        <v>547676</v>
      </c>
      <c r="J16" s="9" t="s">
        <v>96</v>
      </c>
      <c r="K16" t="s">
        <v>0</v>
      </c>
    </row>
    <row r="17" spans="7:11" x14ac:dyDescent="0.25">
      <c r="G17" s="10" t="s">
        <v>70</v>
      </c>
      <c r="H17" s="11">
        <v>591636</v>
      </c>
      <c r="J17" s="10" t="s">
        <v>95</v>
      </c>
      <c r="K17" s="11">
        <v>1774650.25</v>
      </c>
    </row>
    <row r="18" spans="7:11" x14ac:dyDescent="0.25">
      <c r="G18" s="10" t="s">
        <v>69</v>
      </c>
      <c r="H18" s="11">
        <v>592105</v>
      </c>
      <c r="J18" s="10" t="s">
        <v>92</v>
      </c>
      <c r="K18" s="11">
        <v>1871005.75</v>
      </c>
    </row>
    <row r="19" spans="7:11" x14ac:dyDescent="0.25">
      <c r="G19" s="10" t="s">
        <v>75</v>
      </c>
      <c r="H19" s="11">
        <v>611923</v>
      </c>
      <c r="J19" s="10" t="s">
        <v>94</v>
      </c>
      <c r="K19" s="11">
        <v>1885230.5</v>
      </c>
    </row>
    <row r="20" spans="7:11" x14ac:dyDescent="0.25">
      <c r="G20" s="10" t="s">
        <v>72</v>
      </c>
      <c r="H20" s="11">
        <v>635611</v>
      </c>
      <c r="J20" s="10" t="s">
        <v>93</v>
      </c>
      <c r="K20" s="11">
        <v>1895395.5</v>
      </c>
    </row>
    <row r="21" spans="7:11" x14ac:dyDescent="0.25">
      <c r="G21" s="10" t="s">
        <v>74</v>
      </c>
      <c r="H21" s="11">
        <v>699848</v>
      </c>
      <c r="J21" s="10" t="s">
        <v>91</v>
      </c>
      <c r="K21" s="11">
        <v>2286898.25</v>
      </c>
    </row>
    <row r="22" spans="7:11" x14ac:dyDescent="0.25">
      <c r="G22" s="10" t="s">
        <v>76</v>
      </c>
      <c r="H22" s="11">
        <v>730625</v>
      </c>
      <c r="J22" s="10" t="s">
        <v>79</v>
      </c>
      <c r="K22" s="11">
        <v>2897237.75</v>
      </c>
    </row>
    <row r="23" spans="7:11" x14ac:dyDescent="0.25">
      <c r="G23" s="10" t="s">
        <v>73</v>
      </c>
      <c r="H23" s="11">
        <v>772031</v>
      </c>
      <c r="J23" s="10" t="s">
        <v>83</v>
      </c>
      <c r="K23" s="11">
        <v>3756454.5</v>
      </c>
    </row>
    <row r="24" spans="7:11" x14ac:dyDescent="0.25">
      <c r="G24" s="10" t="s">
        <v>13</v>
      </c>
      <c r="H24" s="11">
        <v>6000185</v>
      </c>
      <c r="J24" s="10" t="s">
        <v>82</v>
      </c>
      <c r="K24" s="11">
        <v>4081283.75</v>
      </c>
    </row>
    <row r="25" spans="7:11" x14ac:dyDescent="0.25">
      <c r="J25" s="10" t="s">
        <v>80</v>
      </c>
      <c r="K25" s="11">
        <v>7292985.5</v>
      </c>
    </row>
    <row r="26" spans="7:11" x14ac:dyDescent="0.25">
      <c r="J26" s="10" t="s">
        <v>81</v>
      </c>
      <c r="K26" s="11">
        <v>23597621</v>
      </c>
    </row>
    <row r="27" spans="7:11" x14ac:dyDescent="0.25">
      <c r="J27" s="10" t="s">
        <v>13</v>
      </c>
      <c r="K27" s="11">
        <v>51338762.75</v>
      </c>
    </row>
  </sheetData>
  <mergeCells count="1">
    <mergeCell ref="G3:H3"/>
  </mergeCells>
  <pageMargins left="0.7" right="0.7" top="0.75" bottom="0.75" header="0.3" footer="0.3"/>
  <drawing r:id="rId7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5"/>
  <sheetViews>
    <sheetView tabSelected="1" topLeftCell="A2" zoomScale="70" zoomScaleNormal="70" workbookViewId="0">
      <selection activeCell="C18" sqref="C18"/>
    </sheetView>
  </sheetViews>
  <sheetFormatPr defaultRowHeight="15" x14ac:dyDescent="0.25"/>
  <cols>
    <col min="1" max="1" width="9.140625" style="8"/>
    <col min="2" max="2" width="11.5703125" style="8" bestFit="1" customWidth="1"/>
    <col min="3" max="16384" width="9.140625" style="8"/>
  </cols>
  <sheetData>
    <row r="15" spans="2:2" x14ac:dyDescent="0.25">
      <c r="B15" s="17"/>
    </row>
  </sheetData>
  <pageMargins left="0.7" right="0.7" top="0.75" bottom="0.75" header="0.3" footer="0.3"/>
  <drawing r:id="rId1"/>
  <extLst>
    <ext xmlns:x15="http://schemas.microsoft.com/office/spreadsheetml/2010/11/main" uri="{7E03D99C-DC04-49d9-9315-930204A7B6E9}">
      <x15:timelineRefs>
        <x15:timelineRef r:id="rId2"/>
      </x15:timelineRef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" zoomScale="70" zoomScaleNormal="70" workbookViewId="0"/>
  </sheetViews>
  <sheetFormatPr defaultRowHeight="15" x14ac:dyDescent="0.25"/>
  <cols>
    <col min="1" max="16384" width="9.140625" style="8"/>
  </cols>
  <sheetData>
    <row r="1" spans="1:1" x14ac:dyDescent="0.25">
      <c r="A1" s="8" t="s">
        <v>12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3 2 6 7 7 c 2 a - 6 3 5 1 - 4 9 9 6 - 8 b 1 a - 8 5 a 1 9 a 2 e 1 3 1 0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 T r u e 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 A v g .   U n i t   P r i c e < / M e a s u r e N a m e > < D i s p l a y N a m e > A v g .   U n i t   P r i c e < / D i s p l a y N a m e > < V i s i b l e > F a l s e < / V i s i b l e > < / i t e m > < i t e m > < M e a s u r e N a m e > C u s t o m e r s < / M e a s u r e N a m e > < D i s p l a y N a m e > C u s t o m e r s 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 Q u a n t i t y < / M e a s u r e N a m e > < D i s p l a y N a m e > P Y   Q u a n t i t y < / D i s p l a y N a m e > < V i s i b l e > F a l s e < / V i s i b l e > < / i t e m > < i t e m > < M e a s u r e N a m e > P Y   A v g .   U n i t   P r i c e < / M e a s u r e N a m e > < D i s p l a y N a m e > P Y   A v g .   U n i t   P r i c e < / D i s p l a y N a m e > < V i s i b l e > F a l s e < / V i s i b l e > < / i t e m > < i t e m > < M e a s u r e N a m e > P Y   C u s t o m e r s < / M e a s u r e N a m e > < D i s p l a y N a m e > P Y   C u s t o m e r s 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 Q T Y < / M e a s u r e N a m e > < D i s p l a y N a m e > Y O Y   Q T Y < / D i s p l a y N a m e > < V i s i b l e > F a l s e < / V i s i b l e > < / i t e m > < i t e m > < M e a s u r e N a m e > Y O Y   A v g .   P r i c e < / M e a s u r e N a m e > < D i s p l a y N a m e > Y O Y   A v g .   P r i c e < / D i s p l a y N a m e > < V i s i b l e > F a l s e < / V i s i b l e > < / i t e m > < i t e m > < M e a s u r e N a m e > Y O Y   C u s t o m e r s < / M e a s u r e N a m e > < D i s p l a y N a m e > Y O Y   C u s t o m e r s 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 t i m e _ d i m _ d 1 1 8 9 1 f d - 7 1 9 5 - 4 f 4 3 - b d 2 4 - 3 2 b d 5 7 2 3 9 7 b b 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c u s t o m e r _ d i m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 i : t y p e = " S a n d b o x E d i t o r T a b l e W i d g e t V i e w M o d e l K e y " & g t ; & l t ; T a b l e N a m e & g t ; c u s t o m e r _ d i m & l t ; / T a b l e N a m e & g t ; & l t ; / K e y & g t ; & l t ; M a i n t a i n e r 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s t o m e r _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a c t _ n o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Q u e r y 1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 i : t y p e = " S a n d b o x E d i t o r T a b l e W i d g e t V i e w M o d e l K e y " & g t ; & l t ; T a b l e N a m e & g t ; Q u e r y 1 & l t ; / T a b l e N a m e & g t ; & l t ; / K e y & g t ; & l t ; M a i n t a i n e r 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e r y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f a c t _ t a b l e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 i : t y p e = " S a n d b o x E d i t o r T a b l e W i d g e t V i e w M o d e l K e y " & g t ; & l t ; T a b l e N a m e & g t ; f a c t _ t a b l e & l t ; / T a b l e N a m e & g t ; & l t ; / K e y & g t ; & l t ; M a i n t a i n e r 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y m e n t _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s t o m e r _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_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_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_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i t e m _ d i m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 i : t y p e = " S a n d b o x E d i t o r T a b l e W i d g e t V i e w M o d e l K e y " & g t ; & l t ; T a b l e N a m e & g t ; i t e m _ d i m & l t ; / T a b l e N a m e & g t ; & l t ; / K e y & g t ; & l t ; M a i n t a i n e r 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_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i t e m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s c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_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_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p p l i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t o r e _ d i m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 i : t y p e = " S a n d b o x E d i t o r T a b l e W i d g e t V i e w M o d e l K e y " & g t ; & l t ; T a b l e N a m e & g t ; s t o r e _ d i m & l t ; / T a b l e N a m e & g t ; & l t ; / K e y & g t ; & l t ; M a i n t a i n e r 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o r e _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v i s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t r i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p a z i l a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T r a n s _ d i m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 i : t y p e = " S a n d b o x E d i t o r T a b l e W i d g e t V i e w M o d e l K e y " & g t ; & l t ; T a b l e N a m e & g t ; T r a n s _ d i m & l t ; / T a b l e N a m e & g t ; & l t ; / K e y & g t ; & l t ; M a i n t a i n e r 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2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3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t i m e _ d i m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 i : t y p e = " S a n d b o x E d i t o r T a b l e W i d g e t V i e w M o d e l K e y " & g t ; & l t ; T a b l e N a m e & g t ; t i m e _ d i m & l t ; / T a b l e N a m e & g t ; & l t ; / K e y & g t ; & l t ; M a i n t a i n e r 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_ k e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 b y   N a m e & l t ; / K e y & g t ; & l t ; / a : K e y & g t ; & l t ; a : V a l u e 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3.xml>��< ? x m l   v e r s i o n = " 1 . 0 "   e n c o d i n g = " U T F - 1 6 " ? > < G e m i n i   x m l n s = " h t t p : / / g e m i n i / p i v o t c u s t o m i z a t i o n / e a 4 b c 7 0 f - 0 9 d 3 - 4 d 8 5 - 8 2 e 3 - c 1 8 6 f 0 8 1 1 7 b 1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 T r u e 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 A v g .   U n i t   P r i c e < / M e a s u r e N a m e > < D i s p l a y N a m e > A v g .   U n i t   P r i c e < / D i s p l a y N a m e > < V i s i b l e > F a l s e < / V i s i b l e > < / i t e m > < i t e m > < M e a s u r e N a m e > C u s t o m e r s < / M e a s u r e N a m e > < D i s p l a y N a m e > C u s t o m e r s 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 Q u a n t i t y < / M e a s u r e N a m e > < D i s p l a y N a m e > P Y   Q u a n t i t y < / D i s p l a y N a m e > < V i s i b l e > F a l s e < / V i s i b l e > < / i t e m > < i t e m > < M e a s u r e N a m e > P Y   A v g .   U n i t   P r i c e < / M e a s u r e N a m e > < D i s p l a y N a m e > P Y   A v g .   U n i t   P r i c e < / D i s p l a y N a m e > < V i s i b l e > F a l s e < / V i s i b l e > < / i t e m > < i t e m > < M e a s u r e N a m e > P Y   C u s t o m e r s < / M e a s u r e N a m e > < D i s p l a y N a m e > P Y   C u s t o m e r s 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 Q T Y < / M e a s u r e N a m e > < D i s p l a y N a m e > Y O Y   Q T Y < / D i s p l a y N a m e > < V i s i b l e > F a l s e < / V i s i b l e > < / i t e m > < i t e m > < M e a s u r e N a m e > Y O Y   A v g .   P r i c e < / M e a s u r e N a m e > < D i s p l a y N a m e > Y O Y   A v g .   P r i c e < / D i s p l a y N a m e > < V i s i b l e > F a l s e < / V i s i b l e > < / i t e m > < i t e m > < M e a s u r e N a m e > Y O Y   C u s t o m e r s < / M e a s u r e N a m e > < D i s p l a y N a m e > Y O Y   C u s t o m e r s 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Q u e r y 1 _ 0 e f a 0 1 c 7 - 4 1 8 9 - 4 b d d - a a 4 4 - e d 4 8 5 c a 0 d d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 Q u e r y 1 < / s t r i n g > < / k e y > < v a l u e > < i n t > 8 1 < / i n t > < / v a l u e > < / i t e m > < / C o l u m n W i d t h s > < C o l u m n D i s p l a y I n d e x > < i t e m > < k e y > < s t r i n g > Q u e r y 1 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t a b l e _ b 0 b c 5 6 c 6 - 0 d 1 c - 4 4 5 7 - 9 7 2 e - 5 c 6 d d 9 0 f 3 3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 p a y m e n t _ k e y < / s t r i n g > < / k e y > < v a l u e > < i n t > 1 2 0 < / i n t > < / v a l u e > < / i t e m > < i t e m > < k e y > < s t r i n g > c o u s t o m e r _ k e y < / s t r i n g > < / k e y > < v a l u e > < i n t > 1 3 1 < / i n t > < / v a l u e > < / i t e m > < i t e m > < k e y > < s t r i n g > t i m e _ k e y < / s t r i n g > < / k e y > < v a l u e > < i n t > 9 3 < / i n t > < / v a l u e > < / i t e m > < i t e m > < k e y > < s t r i n g > i t e m _ k e y < / s t r i n g > < / k e y > < v a l u e > < i n t > 9 4 < / i n t > < / v a l u e > < / i t e m > < i t e m > < k e y > < s t r i n g > s t o r e _ k e y < / s t r i n g > < / k e y > < v a l u e > < i n t > 9 7 < / i n t > < / v a l u e > < / i t e m > < i t e m > < k e y > < s t r i n g > q u a n t i t y < / s t r i n g > < / k e y > < v a l u e > < i n t > 8 7 < / i n t > < / v a l u e > < / i t e m > < i t e m > < k e y > < s t r i n g > u n i t < / s t r i n g > < / k e y > < v a l u e > < i n t > 6 1 < / i n t > < / v a l u e > < / i t e m > < i t e m > < k e y > < s t r i n g > u n i t _ p r i c e < / s t r i n g > < / k e y > < v a l u e > < i n t > 9 9 < / i n t > < / v a l u e > < / i t e m > < i t e m > < k e y > < s t r i n g > t o t a l _ p r i c e < / s t r i n g > < / k e y > < v a l u e > < i n t > 1 0 3 < / i n t > < / v a l u e > < / i t e m > < / C o l u m n W i d t h s > < C o l u m n D i s p l a y I n d e x > < i t e m > < k e y > < s t r i n g > p a y m e n t _ k e y < / s t r i n g > < / k e y > < v a l u e > < i n t > 0 < / i n t > < / v a l u e > < / i t e m > < i t e m > < k e y > < s t r i n g > c o u s t o m e r _ k e y < / s t r i n g > < / k e y > < v a l u e > < i n t > 1 < / i n t > < / v a l u e > < / i t e m > < i t e m > < k e y > < s t r i n g > t i m e _ k e y < / s t r i n g > < / k e y > < v a l u e > < i n t > 2 < / i n t > < / v a l u e > < / i t e m > < i t e m > < k e y > < s t r i n g > i t e m _ k e y < / s t r i n g > < / k e y > < v a l u e > < i n t > 3 < / i n t > < / v a l u e > < / i t e m > < i t e m > < k e y > < s t r i n g > s t o r e _ k e y < / s t r i n g > < / k e y > < v a l u e > < i n t > 4 < / i n t > < / v a l u e > < / i t e m > < i t e m > < k e y > < s t r i n g > q u a n t i t y < / s t r i n g > < / k e y > < v a l u e > < i n t > 5 < / i n t > < / v a l u e > < / i t e m > < i t e m > < k e y > < s t r i n g > u n i t < / s t r i n g > < / k e y > < v a l u e > < i n t > 6 < / i n t > < / v a l u e > < / i t e m > < i t e m > < k e y > < s t r i n g > u n i t _ p r i c e < / s t r i n g > < / k e y > < v a l u e > < i n t > 7 < / i n t > < / v a l u e > < / i t e m > < i t e m > < k e y > < s t r i n g > t o t a l _ p r i c e 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0 d 5 7 6 2 f b - c 8 1 b - 4 7 d 1 - b c f 4 - 9 3 4 4 3 8 2 5 f 6 a a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 T r u e 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 A v g .   U n i t   P r i c e < / M e a s u r e N a m e > < D i s p l a y N a m e > A v g .   U n i t   P r i c e < / D i s p l a y N a m e > < V i s i b l e > F a l s e < / V i s i b l e > < / i t e m > < i t e m > < M e a s u r e N a m e > C u s t o m e r s < / M e a s u r e N a m e > < D i s p l a y N a m e > C u s t o m e r s 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 Q u a n t i t y < / M e a s u r e N a m e > < D i s p l a y N a m e > P Y   Q u a n t i t y < / D i s p l a y N a m e > < V i s i b l e > F a l s e < / V i s i b l e > < / i t e m > < i t e m > < M e a s u r e N a m e > P Y   A v g .   U n i t   P r i c e < / M e a s u r e N a m e > < D i s p l a y N a m e > P Y   A v g .   U n i t   P r i c e < / D i s p l a y N a m e > < V i s i b l e > F a l s e < / V i s i b l e > < / i t e m > < i t e m > < M e a s u r e N a m e > P Y   C u s t o m e r s < / M e a s u r e N a m e > < D i s p l a y N a m e > P Y   C u s t o m e r s 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 Q T Y < / M e a s u r e N a m e > < D i s p l a y N a m e > Y O Y   Q T Y < / D i s p l a y N a m e > < V i s i b l e > F a l s e < / V i s i b l e > < / i t e m > < i t e m > < M e a s u r e N a m e > Y O Y   A v g .   P r i c e < / M e a s u r e N a m e > < D i s p l a y N a m e > Y O Y   A v g .   P r i c e < / D i s p l a y N a m e > < V i s i b l e > F a l s e < / V i s i b l e > < / i t e m > < i t e m > < M e a s u r e N a m e > Y O Y   C u s t o m e r s < / M e a s u r e N a m e > < D i s p l a y N a m e > Y O Y   C u s t o m e r s 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 T a g s \ T a b l e s \ & a m p ; l t ; T a b l e s \ Q u e r y 1 & a m p ; g t ; & l t ; / K e y & g t ; & l t ; / D i a g r a m O b j e c t K e y & g t ; & l t ; D i a g r a m O b j e c t K e y & g t ; & l t ; K e y & g t ; D y n a m i c   T a g s \ T a b l e s \ & a m p ; l t ; T a b l e s \ c u s t o m e r _ d i m & a m p ; g t ; & l t ; / K e y & g t ; & l t ; / D i a g r a m O b j e c t K e y & g t ; & l t ; D i a g r a m O b j e c t K e y & g t ; & l t ; K e y & g t ; D y n a m i c   T a g s \ T a b l e s \ & a m p ; l t ; T a b l e s \ i t e m _ d i m & a m p ; g t ; & l t ; / K e y & g t ; & l t ; / D i a g r a m O b j e c t K e y & g t ; & l t ; D i a g r a m O b j e c t K e y & g t ; & l t ; K e y & g t ; D y n a m i c   T a g s \ T a b l e s \ & a m p ; l t ; T a b l e s \ s t o r e _ d i m & a m p ; g t ; & l t ; / K e y & g t ; & l t ; / D i a g r a m O b j e c t K e y & g t ; & l t ; D i a g r a m O b j e c t K e y & g t ; & l t ; K e y & g t ; D y n a m i c   T a g s \ T a b l e s \ & a m p ; l t ; T a b l e s \ t i m e _ d i m & a m p ; g t ; & l t ; / K e y & g t ; & l t ; / D i a g r a m O b j e c t K e y & g t ; & l t ; D i a g r a m O b j e c t K e y & g t ; & l t ; K e y & g t ; D y n a m i c   T a g s \ T a b l e s \ & a m p ; l t ; T a b l e s \ T r a n s _ d i m & a m p ; g t ; & l t ; / K e y & g t ; & l t ; / D i a g r a m O b j e c t K e y & g t ; & l t ; D i a g r a m O b j e c t K e y & g t ; & l t ; K e y & g t ; D y n a m i c   T a g s \ T a b l e s \ & a m p ; l t ; T a b l e s \ f a c t _ t a b l e & a m p ; g t ; & l t ; / K e y & g t ; & l t ; / D i a g r a m O b j e c t K e y & g t ; & l t ; D i a g r a m O b j e c t K e y & g t ; & l t ; K e y & g t ; T a b l e s \ Q u e r y 1 & l t ; / K e y & g t ; & l t ; / D i a g r a m O b j e c t K e y & g t ; & l t ; D i a g r a m O b j e c t K e y & g t ; & l t ; K e y & g t ; T a b l e s \ Q u e r y 1 \ C o l u m n s \ Q u e r y 1 & l t ; / K e y & g t ; & l t ; / D i a g r a m O b j e c t K e y & g t ; & l t ; D i a g r a m O b j e c t K e y & g t ; & l t ; K e y & g t ; T a b l e s \ Q u e r y 1 \ M e a s u r e s \ T o t a l   S a l e s & l t ; / K e y & g t ; & l t ; / D i a g r a m O b j e c t K e y & g t ; & l t ; D i a g r a m O b j e c t K e y & g t ; & l t ; K e y & g t ; T a b l e s \ Q u e r y 1 \ M e a s u r e s \ T o t a l   Q u a n t i t y & l t ; / K e y & g t ; & l t ; / D i a g r a m O b j e c t K e y & g t ; & l t ; D i a g r a m O b j e c t K e y & g t ; & l t ; K e y & g t ; T a b l e s \ Q u e r y 1 \ M e a s u r e s \ A v g .   U n i t   P r i c e & l t ; / K e y & g t ; & l t ; / D i a g r a m O b j e c t K e y & g t ; & l t ; D i a g r a m O b j e c t K e y & g t ; & l t ; K e y & g t ; T a b l e s \ Q u e r y 1 \ M e a s u r e s \ C u s t o m e r s & l t ; / K e y & g t ; & l t ; / D i a g r a m O b j e c t K e y & g t ; & l t ; D i a g r a m O b j e c t K e y & g t ; & l t ; K e y & g t ; T a b l e s \ c u s t o m e r _ d i m & l t ; / K e y & g t ; & l t ; / D i a g r a m O b j e c t K e y & g t ; & l t ; D i a g r a m O b j e c t K e y & g t ; & l t ; K e y & g t ; T a b l e s \ c u s t o m e r _ d i m \ C o l u m n s \ c o u s t o m e r _ k e y & l t ; / K e y & g t ; & l t ; / D i a g r a m O b j e c t K e y & g t ; & l t ; D i a g r a m O b j e c t K e y & g t ; & l t ; K e y & g t ; T a b l e s \ c u s t o m e r _ d i m \ C o l u m n s \ n a m e & l t ; / K e y & g t ; & l t ; / D i a g r a m O b j e c t K e y & g t ; & l t ; D i a g r a m O b j e c t K e y & g t ; & l t ; K e y & g t ; T a b l e s \ c u s t o m e r _ d i m \ C o l u m n s \ c o n t a c t _ n o & l t ; / K e y & g t ; & l t ; / D i a g r a m O b j e c t K e y & g t ; & l t ; D i a g r a m O b j e c t K e y & g t ; & l t ; K e y & g t ; T a b l e s \ c u s t o m e r _ d i m \ C o l u m n s \ n i d & l t ; / K e y & g t ; & l t ; / D i a g r a m O b j e c t K e y & g t ; & l t ; D i a g r a m O b j e c t K e y & g t ; & l t ; K e y & g t ; T a b l e s \ i t e m _ d i m & l t ; / K e y & g t ; & l t ; / D i a g r a m O b j e c t K e y & g t ; & l t ; D i a g r a m O b j e c t K e y & g t ; & l t ; K e y & g t ; T a b l e s \ i t e m _ d i m \ C o l u m n s \ i t e m _ k e y & l t ; / K e y & g t ; & l t ; / D i a g r a m O b j e c t K e y & g t ; & l t ; D i a g r a m O b j e c t K e y & g t ; & l t ; K e y & g t ; T a b l e s \ i t e m _ d i m \ C o l u m n s \ i t e m _ n a m e & l t ; / K e y & g t ; & l t ; / D i a g r a m O b j e c t K e y & g t ; & l t ; D i a g r a m O b j e c t K e y & g t ; & l t ; K e y & g t ; T a b l e s \ i t e m _ d i m \ C o l u m n s \ d e s c & l t ; / K e y & g t ; & l t ; / D i a g r a m O b j e c t K e y & g t ; & l t ; D i a g r a m O b j e c t K e y & g t ; & l t ; K e y & g t ; T a b l e s \ i t e m _ d i m \ C o l u m n s \ u n i t _ p r i c e & l t ; / K e y & g t ; & l t ; / D i a g r a m O b j e c t K e y & g t ; & l t ; D i a g r a m O b j e c t K e y & g t ; & l t ; K e y & g t ; T a b l e s \ i t e m _ d i m \ C o l u m n s \ m a n _ c o u n t r y & l t ; / K e y & g t ; & l t ; / D i a g r a m O b j e c t K e y & g t ; & l t ; D i a g r a m O b j e c t K e y & g t ; & l t ; K e y & g t ; T a b l e s \ i t e m _ d i m \ C o l u m n s \ s u p p l i e r & l t ; / K e y & g t ; & l t ; / D i a g r a m O b j e c t K e y & g t ; & l t ; D i a g r a m O b j e c t K e y & g t ; & l t ; K e y & g t ; T a b l e s \ i t e m _ d i m \ C o l u m n s \ u n i t & l t ; / K e y & g t ; & l t ; / D i a g r a m O b j e c t K e y & g t ; & l t ; D i a g r a m O b j e c t K e y & g t ; & l t ; K e y & g t ; T a b l e s \ s t o r e _ d i m & l t ; / K e y & g t ; & l t ; / D i a g r a m O b j e c t K e y & g t ; & l t ; D i a g r a m O b j e c t K e y & g t ; & l t ; K e y & g t ; T a b l e s \ s t o r e _ d i m \ C o l u m n s \ s t o r e _ k e y & l t ; / K e y & g t ; & l t ; / D i a g r a m O b j e c t K e y & g t ; & l t ; D i a g r a m O b j e c t K e y & g t ; & l t ; K e y & g t ; T a b l e s \ s t o r e _ d i m \ C o l u m n s \ d i v i s i o n & l t ; / K e y & g t ; & l t ; / D i a g r a m O b j e c t K e y & g t ; & l t ; D i a g r a m O b j e c t K e y & g t ; & l t ; K e y & g t ; T a b l e s \ s t o r e _ d i m \ C o l u m n s \ d i s t r i c t & l t ; / K e y & g t ; & l t ; / D i a g r a m O b j e c t K e y & g t ; & l t ; D i a g r a m O b j e c t K e y & g t ; & l t ; K e y & g t ; T a b l e s \ s t o r e _ d i m \ C o l u m n s \ u p a z i l a & l t ; / K e y & g t ; & l t ; / D i a g r a m O b j e c t K e y & g t ; & l t ; D i a g r a m O b j e c t K e y & g t ; & l t ; K e y & g t ; T a b l e s \ t i m e _ d i m & l t ; / K e y & g t ; & l t ; / D i a g r a m O b j e c t K e y & g t ; & l t ; D i a g r a m O b j e c t K e y & g t ; & l t ; K e y & g t ; T a b l e s \ t i m e _ d i m \ C o l u m n s \ t i m e _ k e y & l t ; / K e y & g t ; & l t ; / D i a g r a m O b j e c t K e y & g t ; & l t ; D i a g r a m O b j e c t K e y & g t ; & l t ; K e y & g t ; T a b l e s \ t i m e _ d i m \ C o l u m n s \ d a t e & l t ; / K e y & g t ; & l t ; / D i a g r a m O b j e c t K e y & g t ; & l t ; D i a g r a m O b j e c t K e y & g t ; & l t ; K e y & g t ; T a b l e s \ t i m e _ d i m \ C o l u m n s \ h o u r & l t ; / K e y & g t ; & l t ; / D i a g r a m O b j e c t K e y & g t ; & l t ; D i a g r a m O b j e c t K e y & g t ; & l t ; K e y & g t ; T a b l e s \ t i m e _ d i m \ C o l u m n s \ d a y & l t ; / K e y & g t ; & l t ; / D i a g r a m O b j e c t K e y & g t ; & l t ; D i a g r a m O b j e c t K e y & g t ; & l t ; K e y & g t ; T a b l e s \ t i m e _ d i m \ C o l u m n s \ w e e k & l t ; / K e y & g t ; & l t ; / D i a g r a m O b j e c t K e y & g t ; & l t ; D i a g r a m O b j e c t K e y & g t ; & l t ; K e y & g t ; T a b l e s \ t i m e _ d i m \ C o l u m n s \ m o n t h & l t ; / K e y & g t ; & l t ; / D i a g r a m O b j e c t K e y & g t ; & l t ; D i a g r a m O b j e c t K e y & g t ; & l t ; K e y & g t ; T a b l e s \ t i m e _ d i m \ C o l u m n s \ q u a r t e r & l t ; / K e y & g t ; & l t ; / D i a g r a m O b j e c t K e y & g t ; & l t ; D i a g r a m O b j e c t K e y & g t ; & l t ; K e y & g t ; T a b l e s \ t i m e _ d i m \ C o l u m n s \ y e a r & l t ; / K e y & g t ; & l t ; / D i a g r a m O b j e c t K e y & g t ; & l t ; D i a g r a m O b j e c t K e y & g t ; & l t ; K e y & g t ; T a b l e s \ T r a n s _ d i m & l t ; / K e y & g t ; & l t ; / D i a g r a m O b j e c t K e y & g t ; & l t ; D i a g r a m O b j e c t K e y & g t ; & l t ; K e y & g t ; T a b l e s \ T r a n s _ d i m \ C o l u m n s \ p a y m e n t _ k e y & l t ; / K e y & g t ; & l t ; / D i a g r a m O b j e c t K e y & g t ; & l t ; D i a g r a m O b j e c t K e y & g t ; & l t ; K e y & g t ; T a b l e s \ T r a n s _ d i m \ C o l u m n s \ t r a n s _ t y p e & l t ; / K e y & g t ; & l t ; / D i a g r a m O b j e c t K e y & g t ; & l t ; D i a g r a m O b j e c t K e y & g t ; & l t ; K e y & g t ; T a b l e s \ T r a n s _ d i m \ C o l u m n s \ b a n k _ n a m e & l t ; / K e y & g t ; & l t ; / D i a g r a m O b j e c t K e y & g t ; & l t ; D i a g r a m O b j e c t K e y & g t ; & l t ; K e y & g t ; T a b l e s \ f a c t _ t a b l e & l t ; / K e y & g t ; & l t ; / D i a g r a m O b j e c t K e y & g t ; & l t ; D i a g r a m O b j e c t K e y & g t ; & l t ; K e y & g t ; T a b l e s \ f a c t _ t a b l e \ C o l u m n s \ p a y m e n t _ k e y & l t ; / K e y & g t ; & l t ; / D i a g r a m O b j e c t K e y & g t ; & l t ; D i a g r a m O b j e c t K e y & g t ; & l t ; K e y & g t ; T a b l e s \ f a c t _ t a b l e \ C o l u m n s \ c o u s t o m e r _ k e y & l t ; / K e y & g t ; & l t ; / D i a g r a m O b j e c t K e y & g t ; & l t ; D i a g r a m O b j e c t K e y & g t ; & l t ; K e y & g t ; T a b l e s \ f a c t _ t a b l e \ C o l u m n s \ t i m e _ k e y & l t ; / K e y & g t ; & l t ; / D i a g r a m O b j e c t K e y & g t ; & l t ; D i a g r a m O b j e c t K e y & g t ; & l t ; K e y & g t ; T a b l e s \ f a c t _ t a b l e \ C o l u m n s \ i t e m _ k e y & l t ; / K e y & g t ; & l t ; / D i a g r a m O b j e c t K e y & g t ; & l t ; D i a g r a m O b j e c t K e y & g t ; & l t ; K e y & g t ; T a b l e s \ f a c t _ t a b l e \ C o l u m n s \ s t o r e _ k e y & l t ; / K e y & g t ; & l t ; / D i a g r a m O b j e c t K e y & g t ; & l t ; D i a g r a m O b j e c t K e y & g t ; & l t ; K e y & g t ; T a b l e s \ f a c t _ t a b l e \ C o l u m n s \ q u a n t i t y & l t ; / K e y & g t ; & l t ; / D i a g r a m O b j e c t K e y & g t ; & l t ; D i a g r a m O b j e c t K e y & g t ; & l t ; K e y & g t ; T a b l e s \ f a c t _ t a b l e \ C o l u m n s \ u n i t & l t ; / K e y & g t ; & l t ; / D i a g r a m O b j e c t K e y & g t ; & l t ; D i a g r a m O b j e c t K e y & g t ; & l t ; K e y & g t ; T a b l e s \ f a c t _ t a b l e \ C o l u m n s \ u n i t _ p r i c e & l t ; / K e y & g t ; & l t ; / D i a g r a m O b j e c t K e y & g t ; & l t ; D i a g r a m O b j e c t K e y & g t ; & l t ; K e y & g t ; T a b l e s \ f a c t _ t a b l e \ C o l u m n s \ t o t a l _ p r i c e & l t ; / K e y & g t ; & l t ; / D i a g r a m O b j e c t K e y & g t ; & l t ; D i a g r a m O b j e c t K e y & g t ; & l t ; K e y & g t ; R e l a t i o n s h i p s \ & a m p ; l t ; T a b l e s \ f a c t _ t a b l e \ C o l u m n s \ i t e m _ k e y & a m p ; g t ; - & a m p ; l t ; T a b l e s \ i t e m _ d i m \ C o l u m n s \ i t e m _ k e y & a m p ; g t ; & l t ; / K e y & g t ; & l t ; / D i a g r a m O b j e c t K e y & g t ; & l t ; D i a g r a m O b j e c t K e y & g t ; & l t ; K e y & g t ; R e l a t i o n s h i p s \ & a m p ; l t ; T a b l e s \ f a c t _ t a b l e \ C o l u m n s \ i t e m _ k e y & a m p ; g t ; - & a m p ; l t ; T a b l e s \ i t e m _ d i m \ C o l u m n s \ i t e m _ k e y & a m p ; g t ; \ F K & l t ; / K e y & g t ; & l t ; / D i a g r a m O b j e c t K e y & g t ; & l t ; D i a g r a m O b j e c t K e y & g t ; & l t ; K e y & g t ; R e l a t i o n s h i p s \ & a m p ; l t ; T a b l e s \ f a c t _ t a b l e \ C o l u m n s \ i t e m _ k e y & a m p ; g t ; - & a m p ; l t ; T a b l e s \ i t e m _ d i m \ C o l u m n s \ i t e m _ k e y & a m p ; g t ; \ P K & l t ; / K e y & g t ; & l t ; / D i a g r a m O b j e c t K e y & g t ; & l t ; D i a g r a m O b j e c t K e y & g t ; & l t ; K e y & g t ; R e l a t i o n s h i p s \ & a m p ; l t ; T a b l e s \ f a c t _ t a b l e \ C o l u m n s \ i t e m _ k e y & a m p ; g t ; - & a m p ; l t ; T a b l e s \ i t e m _ d i m \ C o l u m n s \ i t e m _ k e y & a m p ; g t ; \ C r o s s F i l t e r & l t ; / K e y & g t ; & l t ; / D i a g r a m O b j e c t K e y & g t ; & l t ; D i a g r a m O b j e c t K e y & g t ; & l t ; K e y & g t ; R e l a t i o n s h i p s \ & a m p ; l t ; T a b l e s \ f a c t _ t a b l e \ C o l u m n s \ c o u s t o m e r _ k e y & a m p ; g t ; - & a m p ; l t ; T a b l e s \ c u s t o m e r _ d i m \ C o l u m n s \ c o u s t o m e r _ k e y & a m p ; g t ; & l t ; / K e y & g t ; & l t ; / D i a g r a m O b j e c t K e y & g t ; & l t ; D i a g r a m O b j e c t K e y & g t ; & l t ; K e y & g t ; R e l a t i o n s h i p s \ & a m p ; l t ; T a b l e s \ f a c t _ t a b l e \ C o l u m n s \ c o u s t o m e r _ k e y & a m p ; g t ; - & a m p ; l t ; T a b l e s \ c u s t o m e r _ d i m \ C o l u m n s \ c o u s t o m e r _ k e y & a m p ; g t ; \ F K & l t ; / K e y & g t ; & l t ; / D i a g r a m O b j e c t K e y & g t ; & l t ; D i a g r a m O b j e c t K e y & g t ; & l t ; K e y & g t ; R e l a t i o n s h i p s \ & a m p ; l t ; T a b l e s \ f a c t _ t a b l e \ C o l u m n s \ c o u s t o m e r _ k e y & a m p ; g t ; - & a m p ; l t ; T a b l e s \ c u s t o m e r _ d i m \ C o l u m n s \ c o u s t o m e r _ k e y & a m p ; g t ; \ P K & l t ; / K e y & g t ; & l t ; / D i a g r a m O b j e c t K e y & g t ; & l t ; D i a g r a m O b j e c t K e y & g t ; & l t ; K e y & g t ; R e l a t i o n s h i p s \ & a m p ; l t ; T a b l e s \ f a c t _ t a b l e \ C o l u m n s \ c o u s t o m e r _ k e y & a m p ; g t ; - & a m p ; l t ; T a b l e s \ c u s t o m e r _ d i m \ C o l u m n s \ c o u s t o m e r _ k e y & a m p ; g t ; \ C r o s s F i l t e r & l t ; / K e y & g t ; & l t ; / D i a g r a m O b j e c t K e y & g t ; & l t ; D i a g r a m O b j e c t K e y & g t ; & l t ; K e y & g t ; R e l a t i o n s h i p s \ & a m p ; l t ; T a b l e s \ f a c t _ t a b l e \ C o l u m n s \ s t o r e _ k e y & a m p ; g t ; - & a m p ; l t ; T a b l e s \ s t o r e _ d i m \ C o l u m n s \ s t o r e _ k e y & a m p ; g t ; & l t ; / K e y & g t ; & l t ; / D i a g r a m O b j e c t K e y & g t ; & l t ; D i a g r a m O b j e c t K e y & g t ; & l t ; K e y & g t ; R e l a t i o n s h i p s \ & a m p ; l t ; T a b l e s \ f a c t _ t a b l e \ C o l u m n s \ s t o r e _ k e y & a m p ; g t ; - & a m p ; l t ; T a b l e s \ s t o r e _ d i m \ C o l u m n s \ s t o r e _ k e y & a m p ; g t ; \ F K & l t ; / K e y & g t ; & l t ; / D i a g r a m O b j e c t K e y & g t ; & l t ; D i a g r a m O b j e c t K e y & g t ; & l t ; K e y & g t ; R e l a t i o n s h i p s \ & a m p ; l t ; T a b l e s \ f a c t _ t a b l e \ C o l u m n s \ s t o r e _ k e y & a m p ; g t ; - & a m p ; l t ; T a b l e s \ s t o r e _ d i m \ C o l u m n s \ s t o r e _ k e y & a m p ; g t ; \ P K & l t ; / K e y & g t ; & l t ; / D i a g r a m O b j e c t K e y & g t ; & l t ; D i a g r a m O b j e c t K e y & g t ; & l t ; K e y & g t ; R e l a t i o n s h i p s \ & a m p ; l t ; T a b l e s \ f a c t _ t a b l e \ C o l u m n s \ s t o r e _ k e y & a m p ; g t ; - & a m p ; l t ; T a b l e s \ s t o r e _ d i m \ C o l u m n s \ s t o r e _ k e y & a m p ; g t ; \ C r o s s F i l t e r & l t ; / K e y & g t ; & l t ; / D i a g r a m O b j e c t K e y & g t ; & l t ; D i a g r a m O b j e c t K e y & g t ; & l t ; K e y & g t ; R e l a t i o n s h i p s \ & a m p ; l t ; T a b l e s \ f a c t _ t a b l e \ C o l u m n s \ t i m e _ k e y & a m p ; g t ; - & a m p ; l t ; T a b l e s \ t i m e _ d i m \ C o l u m n s \ t i m e _ k e y & a m p ; g t ; & l t ; / K e y & g t ; & l t ; / D i a g r a m O b j e c t K e y & g t ; & l t ; D i a g r a m O b j e c t K e y & g t ; & l t ; K e y & g t ; R e l a t i o n s h i p s \ & a m p ; l t ; T a b l e s \ f a c t _ t a b l e \ C o l u m n s \ t i m e _ k e y & a m p ; g t ; - & a m p ; l t ; T a b l e s \ t i m e _ d i m \ C o l u m n s \ t i m e _ k e y & a m p ; g t ; \ F K & l t ; / K e y & g t ; & l t ; / D i a g r a m O b j e c t K e y & g t ; & l t ; D i a g r a m O b j e c t K e y & g t ; & l t ; K e y & g t ; R e l a t i o n s h i p s \ & a m p ; l t ; T a b l e s \ f a c t _ t a b l e \ C o l u m n s \ t i m e _ k e y & a m p ; g t ; - & a m p ; l t ; T a b l e s \ t i m e _ d i m \ C o l u m n s \ t i m e _ k e y & a m p ; g t ; \ P K & l t ; / K e y & g t ; & l t ; / D i a g r a m O b j e c t K e y & g t ; & l t ; D i a g r a m O b j e c t K e y & g t ; & l t ; K e y & g t ; R e l a t i o n s h i p s \ & a m p ; l t ; T a b l e s \ f a c t _ t a b l e \ C o l u m n s \ t i m e _ k e y & a m p ; g t ; - & a m p ; l t ; T a b l e s \ t i m e _ d i m \ C o l u m n s \ t i m e _ k e y & a m p ; g t ; \ C r o s s F i l t e r & l t ; / K e y & g t ; & l t ; / D i a g r a m O b j e c t K e y & g t ; & l t ; D i a g r a m O b j e c t K e y & g t ; & l t ; K e y & g t ; R e l a t i o n s h i p s \ & a m p ; l t ; T a b l e s \ f a c t _ t a b l e \ C o l u m n s \ p a y m e n t _ k e y & a m p ; g t ; - & a m p ; l t ; T a b l e s \ T r a n s _ d i m \ C o l u m n s \ p a y m e n t _ k e y & a m p ; g t ; & l t ; / K e y & g t ; & l t ; / D i a g r a m O b j e c t K e y & g t ; & l t ; D i a g r a m O b j e c t K e y & g t ; & l t ; K e y & g t ; R e l a t i o n s h i p s \ & a m p ; l t ; T a b l e s \ f a c t _ t a b l e \ C o l u m n s \ p a y m e n t _ k e y & a m p ; g t ; - & a m p ; l t ; T a b l e s \ T r a n s _ d i m \ C o l u m n s \ p a y m e n t _ k e y & a m p ; g t ; \ F K & l t ; / K e y & g t ; & l t ; / D i a g r a m O b j e c t K e y & g t ; & l t ; D i a g r a m O b j e c t K e y & g t ; & l t ; K e y & g t ; R e l a t i o n s h i p s \ & a m p ; l t ; T a b l e s \ f a c t _ t a b l e \ C o l u m n s \ p a y m e n t _ k e y & a m p ; g t ; - & a m p ; l t ; T a b l e s \ T r a n s _ d i m \ C o l u m n s \ p a y m e n t _ k e y & a m p ; g t ; \ P K & l t ; / K e y & g t ; & l t ; / D i a g r a m O b j e c t K e y & g t ; & l t ; D i a g r a m O b j e c t K e y & g t ; & l t ; K e y & g t ; R e l a t i o n s h i p s \ & a m p ; l t ; T a b l e s \ f a c t _ t a b l e \ C o l u m n s \ p a y m e n t _ k e y & a m p ; g t ; - & a m p ; l t ; T a b l e s \ T r a n s _ d i m \ C o l u m n s \ p a y m e n t _ k e y & a m p ; g t ; \ C r o s s F i l t e r & l t ; / K e y & g t ; & l t ; / D i a g r a m O b j e c t K e y & g t ; & l t ; / A l l K e y s & g t ; & l t ; S e l e c t e d K e y s & g t ; & l t ; D i a g r a m O b j e c t K e y & g t ; & l t ; K e y & g t ; T a b l e s \ c u s t o m e r _ d i m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 T a g s \ T a b l e s \ & a m p ; l t ; T a b l e s \ Q u e r y 1 & a m p ; g t ; & l t ; / K e y & g t ; & l t ; / a : K e y & g t ; & l t ; a : V a l u e 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 T a g s \ T a b l e s \ & a m p ; l t ; T a b l e s \ c u s t o m e r _ d i m & a m p ; g t ; & l t ; / K e y & g t ; & l t ; / a : K e y & g t ; & l t ; a : V a l u e 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 T a g s \ T a b l e s \ & a m p ; l t ; T a b l e s \ i t e m _ d i m & a m p ; g t ; & l t ; / K e y & g t ; & l t ; / a : K e y & g t ; & l t ; a : V a l u e 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 T a g s \ T a b l e s \ & a m p ; l t ; T a b l e s \ s t o r e _ d i m & a m p ; g t ; & l t ; / K e y & g t ; & l t ; / a : K e y & g t ; & l t ; a : V a l u e 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 T a g s \ T a b l e s \ & a m p ; l t ; T a b l e s \ t i m e _ d i m & a m p ; g t ; & l t ; / K e y & g t ; & l t ; / a : K e y & g t ; & l t ; a : V a l u e 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 T a g s \ T a b l e s \ & a m p ; l t ; T a b l e s \ T r a n s _ d i m & a m p ; g t ; & l t ; / K e y & g t ; & l t ; / a : K e y & g t ; & l t ; a : V a l u e 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 T a g s \ T a b l e s \ & a m p ; l t ; T a b l e s \ f a c t _ t a b l e & a m p ; g t ; & l t ; / K e y & g t ; & l t ; / a : K e y & g t ; & l t ; a : V a l u e 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2 8 . 9 0 3 8 1 0 5 6 7 6 6 5 9 & l t ; / L e f t & g t ; & l t ; T a b I n d e x & g t ; 6 & l t ; / T a b I n d e x & g t ; & l t ; T o p & g t ; 2 0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1 \ C o l u m n s \ Q u e r y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1 \ M e a s u r e s \ T o t a l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1 \ M e a s u r e s \ T o t a l  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1 \ M e a s u r e s \ A v g .   U n i t  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Q u e r y 1 \ M e a s u r e s \ C u s t o m e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d i m & l t ; / K e y & g t ; & l t ; / a : K e y & g t ; & l t ; a : V a l u e   i : t y p e = " D i a g r a m D i s p l a y N o d e V i e w S t a t e " & g t ; & l t ; H e i g h t & g t ; 1 4 7 & l t ; / H e i g h t & g t ; & l t ; I s E x p a n d e d & g t ; t r u e & l t ; / I s E x p a n d e d & g t ; & l t ; I s F o c u s e d & g t ; t r u e & l t ; / I s F o c u s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d i m \ C o l u m n s \ c o u s t o m e r _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d i m \ C o l u m n s \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d i m \ C o l u m n s \ c o n t a c t _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_ d i m \ C o l u m n s \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_ d i m & l t ; / K e y & g t ; & l t ; / a : K e y & g t ; & l t ; a : V a l u e   i : t y p e = " D i a g r a m D i s p l a y N o d e V i e w S t a t e " & g t ; & l t ; H e i g h t & g t ; 2 1 3 & l t ; / H e i g h t & g t ; & l t ; I s E x p a n d e d & g t ; t r u e & l t ; / I s E x p a n d e d & g t ; & l t ; L a y e d O u t & g t ; t r u e & l t ; / L a y e d O u t & g t ; & l t ; L e f t & g t ; 1 . 1 3 6 8 6 8 3 7 7 2 1 6 1 6 0 3 E - 1 3 & l t ; / L e f t & g t ; & l t ; T a b I n d e x & g t ; 3 & l t ; / T a b I n d e x & g t ; & l t ; T o p & g t ; 1 8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_ d i m \ C o l u m n s \ i t e m _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_ d i m \ C o l u m n s \ i t e m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_ d i m \ C o l u m n s \ d e s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_ d i m \ C o l u m n s \ u n i t _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_ d i m \ C o l u m n s \ m a n _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_ d i m \ C o l u m n s \ s u p p l i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t e m _ d i m \ C o l u m n s \ u n i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_ d i m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0 4 . 9 0 3 8 1 0 5 6 7 6 6 5 9 1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_ d i m \ C o l u m n s \ s t o r e _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_ d i m \ C o l u m n s \ d i v i s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_ d i m \ C o l u m n s \ d i s t r i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t o r e _ d i m \ C o l u m n s \ u p a z i l a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d i m & l t ; / K e y & g t ; & l t ; / a : K e y & g t ; & l t ; a : V a l u e   i : t y p e = " D i a g r a m D i s p l a y N o d e V i e w S t a t e " & g t ; & l t ; H e i g h t & g t ; 2 3 7 & l t ; / H e i g h t & g t ; & l t ; I s E x p a n d e d & g t ; t r u e & l t ; / I s E x p a n d e d & g t ; & l t ; L a y e d O u t & g t ; t r u e & l t ; / L a y e d O u t & g t ; & l t ; L e f t & g t ; 8 0 7 . 8 0 7 6 2 1 1 3 5 3 3 1 6 & l t ; / L e f t & g t ; & l t ; T a b I n d e x & g t ; 5 & l t ; / T a b I n d e x & g t ; & l t ; T o p & g t ; 1 9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d i m \ C o l u m n s \ t i m e _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d i m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d i m \ C o l u m n s \ h o u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d i m \ C o l u m n s \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d i m \ C o l u m n s \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d i m \ C o l u m n s \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d i m \ C o l u m n s \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i m e _ d i m \ C o l u m n s \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_ d i m & l t ; / K e y & g t ; & l t ; / a : K e y & g t ; & l t ; a : V a l u e   i : t y p e = " D i a g r a m D i s p l a y N o d e V i e w S t a t e " & g t ; & l t ; H e i g h t & g t ; 1 3 1 & l t ; / H e i g h t & g t ; & l t ; I s E x p a n d e d & g t ; t r u e & l t ; / I s E x p a n d e d & g t ; & l t ; L a y e d O u t & g t ; t r u e & l t ; / L a y e d O u t & g t ; & l t ; L e f t & g t ; 4 4 8 . 7 1 1 4 3 1 7 0 2 9 9 7 5 2 & l t ; / L e f t & g t ; & l t ; T a b I n d e x & g t ; 1 & l t ; / T a b I n d e x & g t ; & l t ; T o p & g t ;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_ d i m \ C o l u m n s \ p a y m e n t _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_ d i m \ C o l u m n s \ t r a n s _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T r a n s _ d i m \ C o l u m n s \ b a n k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t a b l e & l t ; / K e y & g t ; & l t ; / a : K e y & g t ; & l t ; a : V a l u e   i : t y p e = " D i a g r a m D i s p l a y N o d e V i e w S t a t e " & g t ; & l t ; H e i g h t & g t ; 2 6 3 & l t ; / H e i g h t & g t ; & l t ; I s E x p a n d e d & g t ; t r u e & l t ; / I s E x p a n d e d & g t ; & l t ; L a y e d O u t & g t ; t r u e & l t ; / L a y e d O u t & g t ; & l t ; L e f t & g t ; 4 4 2 . 0 9 6 1 8 9 4 3 2 3 3 4 3 1 & l t ; / L e f t & g t ; & l t ; T a b I n d e x & g t ; 4 & l t ; / T a b I n d e x & g t ; & l t ; T o p & g t ; 2 5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t a b l e \ C o l u m n s \ p a y m e n t _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t a b l e \ C o l u m n s \ c o u s t o m e r _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t a b l e \ C o l u m n s \ t i m e _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t a b l e \ C o l u m n s \ i t e m _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t a b l e \ C o l u m n s \ s t o r e _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t a b l e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t a b l e \ C o l u m n s \ u n i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t a b l e \ C o l u m n s \ u n i t _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_ t a b l e \ C o l u m n s \ t o t a l _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i t e m _ k e y & a m p ; g t ; - & a m p ; l t ; T a b l e s \ i t e m _ d i m \ C o l u m n s \ i t e m _ k e y & a m p ; g t ; & l t ; / K e y & g t ; & l t ; / a : K e y & g t ; & l t ; a : V a l u e   i : t y p e = " D i a g r a m D i s p l a y L i n k V i e w S t a t e " & g t ; & l t ; A u t o m a t i o n P r o p e r t y H e l p e r T e x t & g t ; E n d   p o i n t   1 :   ( 4 2 6 . 0 9 6 1 8 9 4 3 2 3 3 4 , 3 8 3 . 5 ) .   E n d   p o i n t   2 :   ( 2 1 6 , 2 9 5 . 5 ) 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2 6 . 0 9 6 1 8 9 4 3 2 3 3 4 3 1 & l t ; / b : _ x & g t ; & l t ; b : _ y & g t ; 3 8 3 . 5 & l t ; / b : _ y & g t ; & l t ; / b : P o i n t & g t ; & l t ; b : P o i n t & g t ; & l t ; b : _ x & g t ; 3 2 3 . 0 4 8 0 9 4 9 3 2 3 3 4 3 2 & l t ; / b : _ x & g t ; & l t ; b : _ y & g t ; 3 8 3 . 5 & l t ; / b : _ y & g t ; & l t ; / b : P o i n t & g t ; & l t ; b : P o i n t & g t ; & l t ; b : _ x & g t ; 3 2 1 . 0 4 8 0 9 4 9 3 2 3 3 4 3 2 & l t ; / b : _ x & g t ; & l t ; b : _ y & g t ; 3 8 1 . 5 & l t ; / b : _ y & g t ; & l t ; / b : P o i n t & g t ; & l t ; b : P o i n t & g t ; & l t ; b : _ x & g t ; 3 2 1 . 0 4 8 0 9 4 9 3 2 3 3 4 3 2 & l t ; / b : _ x & g t ; & l t ; b : _ y & g t ; 2 9 7 . 5 & l t ; / b : _ y & g t ; & l t ; / b : P o i n t & g t ; & l t ; b : P o i n t & g t ; & l t ; b : _ x & g t ; 3 1 9 . 0 4 8 0 9 4 9 3 2 3 3 4 3 2 & l t ; / b : _ x & g t ; & l t ; b : _ y & g t ; 2 9 5 . 5 & l t ; / b : _ y & g t ; & l t ; / b : P o i n t & g t ; & l t ; b : P o i n t & g t ; & l t ; b : _ x & g t ; 2 1 6 . 0 0 0 0 0 0 0 0 0 0 0 0 0 6 & l t ; / b : _ x & g t ; & l t ; b : _ y & g t ; 2 9 5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i t e m _ k e y & a m p ; g t ; - & a m p ; l t ; T a b l e s \ i t e m _ d i m \ C o l u m n s \ i t e m _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4 2 6 . 0 9 6 1 8 9 4 3 2 3 3 4 3 1 & l t ; / b : _ x & g t ; & l t ; b : _ y & g t ; 3 7 5 . 5 & l t ; / b : _ y & g t ; & l t ; / L a b e l L o c a t i o n & g t ; & l t ; L o c a t i o n   x m l n s : b = " h t t p : / / s c h e m a s . d a t a c o n t r a c t . o r g / 2 0 0 4 / 0 7 / S y s t e m . W i n d o w s " & g t ; & l t ; b : _ x & g t ; 4 4 2 . 0 9 6 1 8 9 4 3 2 3 3 4 3 1 & l t ; / b : _ x & g t ; & l t ; b : _ y & g t ; 3 8 3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i t e m _ k e y & a m p ; g t ; - & a m p ; l t ; T a b l e s \ i t e m _ d i m \ C o l u m n s \ i t e m _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2 0 0 . 0 0 0 0 0 0 0 0 0 0 0 0 0 6 & l t ; / b : _ x & g t ; & l t ; b : _ y & g t ; 2 8 7 . 5 & l t ; / b : _ y & g t ; & l t ; / L a b e l L o c a t i o n & g t ; & l t ; L o c a t i o n   x m l n s : b = " h t t p : / / s c h e m a s . d a t a c o n t r a c t . o r g / 2 0 0 4 / 0 7 / S y s t e m . W i n d o w s " & g t ; & l t ; b : _ x & g t ; 2 0 0 . 0 0 0 0 0 0 0 0 0 0 0 0 1 1 & l t ; / b : _ x & g t ; & l t ; b : _ y & g t ; 2 9 5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i t e m _ k e y & a m p ; g t ; - & a m p ; l t ; T a b l e s \ i t e m _ d i m \ C o l u m n s \ i t e m _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4 2 6 . 0 9 6 1 8 9 4 3 2 3 3 4 3 1 & l t ; / b : _ x & g t ; & l t ; b : _ y & g t ; 3 8 3 . 5 & l t ; / b : _ y & g t ; & l t ; / b : P o i n t & g t ; & l t ; b : P o i n t & g t ; & l t ; b : _ x & g t ; 3 2 3 . 0 4 8 0 9 4 9 3 2 3 3 4 3 2 & l t ; / b : _ x & g t ; & l t ; b : _ y & g t ; 3 8 3 . 5 & l t ; / b : _ y & g t ; & l t ; / b : P o i n t & g t ; & l t ; b : P o i n t & g t ; & l t ; b : _ x & g t ; 3 2 1 . 0 4 8 0 9 4 9 3 2 3 3 4 3 2 & l t ; / b : _ x & g t ; & l t ; b : _ y & g t ; 3 8 1 . 5 & l t ; / b : _ y & g t ; & l t ; / b : P o i n t & g t ; & l t ; b : P o i n t & g t ; & l t ; b : _ x & g t ; 3 2 1 . 0 4 8 0 9 4 9 3 2 3 3 4 3 2 & l t ; / b : _ x & g t ; & l t ; b : _ y & g t ; 2 9 7 . 5 & l t ; / b : _ y & g t ; & l t ; / b : P o i n t & g t ; & l t ; b : P o i n t & g t ; & l t ; b : _ x & g t ; 3 1 9 . 0 4 8 0 9 4 9 3 2 3 3 4 3 2 & l t ; / b : _ x & g t ; & l t ; b : _ y & g t ; 2 9 5 . 5 & l t ; / b : _ y & g t ; & l t ; / b : P o i n t & g t ; & l t ; b : P o i n t & g t ; & l t ; b : _ x & g t ; 2 1 6 . 0 0 0 0 0 0 0 0 0 0 0 0 0 6 & l t ; / b : _ x & g t ; & l t ; b : _ y & g t ; 2 9 5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c o u s t o m e r _ k e y & a m p ; g t ; - & a m p ; l t ; T a b l e s \ c u s t o m e r _ d i m \ C o l u m n s \ c o u s t o m e r _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 ( 5 2 2 . 0 9 6 1 8 9 4 3 2 3 3 4 , 2 3 6 ) .   E n d   p o i n t   2 :   ( 2 1 6 , 7 3 . 5 ) 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2 2 . 0 9 6 1 8 9 4 3 2 3 3 4 3 1 & l t ; / b : _ x & g t ; & l t ; b : _ y & g t ; 2 3 6 & l t ; / b : _ y & g t ; & l t ; / b : P o i n t & g t ; & l t ; b : P o i n t & g t ; & l t ; b : _ x & g t ; 5 2 2 . 0 9 6 1 8 9 4 3 2 3 3 4 3 1 & l t ; / b : _ x & g t ; & l t ; b : _ y & g t ; 1 6 4 . 7 5 & l t ; / b : _ y & g t ; & l t ; / b : P o i n t & g t ; & l t ; b : P o i n t & g t ; & l t ; b : _ x & g t ; 5 2 0 . 0 9 6 1 8 9 4 3 2 3 3 4 3 1 & l t ; / b : _ x & g t ; & l t ; b : _ y & g t ; 1 6 2 . 7 5 & l t ; / b : _ y & g t ; & l t ; / b : P o i n t & g t ; & l t ; b : P o i n t & g t ; & l t ; b : _ x & g t ; 3 6 3 . 0 4 8 0 9 4 9 3 2 3 3 4 3 2 & l t ; / b : _ x & g t ; & l t ; b : _ y & g t ; 1 6 2 . 7 5 & l t ; / b : _ y & g t ; & l t ; / b : P o i n t & g t ; & l t ; b : P o i n t & g t ; & l t ; b : _ x & g t ; 3 6 1 . 0 4 8 0 9 4 9 3 2 3 3 4 3 2 & l t ; / b : _ x & g t ; & l t ; b : _ y & g t ; 1 6 0 . 7 5 & l t ; / b : _ y & g t ; & l t ; / b : P o i n t & g t ; & l t ; b : P o i n t & g t ; & l t ; b : _ x & g t ; 3 6 1 . 0 4 8 0 9 4 9 3 2 3 3 4 3 2 & l t ; / b : _ x & g t ; & l t ; b : _ y & g t ; 7 5 . 5 & l t ; / b : _ y & g t ; & l t ; / b : P o i n t & g t ; & l t ; b : P o i n t & g t ; & l t ; b : _ x & g t ; 3 5 9 . 0 4 8 0 9 4 9 3 2 3 3 4 3 2 & l t ; / b : _ x & g t ; & l t ; b : _ y & g t ; 7 3 . 5 & l t ; / b : _ y & g t ; & l t ; / b : P o i n t & g t ; & l t ; b : P o i n t & g t ; & l t ; b : _ x & g t ; 2 1 5 . 9 9 9 9 9 9 9 9 9 9 9 9 8 3 & l t ; / b : _ x & g t ; & l t ; b : _ y & g t ; 7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c o u s t o m e r _ k e y & a m p ; g t ; - & a m p ; l t ; T a b l e s \ c u s t o m e r _ d i m \ C o l u m n s \ c o u s t o m e r _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1 4 . 0 9 6 1 8 9 4 3 2 3 3 4 3 1 & l t ; / b : _ x & g t ; & l t ; b : _ y & g t ; 2 3 6 & l t ; / b : _ y & g t ; & l t ; / L a b e l L o c a t i o n & g t ; & l t ; L o c a t i o n   x m l n s : b = " h t t p : / / s c h e m a s . d a t a c o n t r a c t . o r g / 2 0 0 4 / 0 7 / S y s t e m . W i n d o w s " & g t ; & l t ; b : _ x & g t ; 5 2 2 . 0 9 6 1 8 9 4 3 2 3 3 4 3 1 & l t ; / b : _ x & g t ; & l t ; b : _ y & g t ; 2 5 2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c o u s t o m e r _ k e y & a m p ; g t ; - & a m p ; l t ; T a b l e s \ c u s t o m e r _ d i m \ C o l u m n s \ c o u s t o m e r _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1 9 9 . 9 9 9 9 9 9 9 9 9 9 9 9 8 3 & l t ; / b : _ x & g t ; & l t ; b : _ y & g t ; 6 5 . 5 & l t ; / b : _ y & g t ; & l t ; / L a b e l L o c a t i o n & g t ; & l t ; L o c a t i o n   x m l n s : b = " h t t p : / / s c h e m a s . d a t a c o n t r a c t . o r g / 2 0 0 4 / 0 7 / S y s t e m . W i n d o w s " & g t ; & l t ; b : _ x & g t ; 1 9 9 . 9 9 9 9 9 9 9 9 9 9 9 9 9 4 & l t ; / b : _ x & g t ; & l t ; b : _ y & g t ; 7 3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c o u s t o m e r _ k e y & a m p ; g t ; - & a m p ; l t ; T a b l e s \ c u s t o m e r _ d i m \ C o l u m n s \ c o u s t o m e r _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2 2 . 0 9 6 1 8 9 4 3 2 3 3 4 3 1 & l t ; / b : _ x & g t ; & l t ; b : _ y & g t ; 2 3 6 & l t ; / b : _ y & g t ; & l t ; / b : P o i n t & g t ; & l t ; b : P o i n t & g t ; & l t ; b : _ x & g t ; 5 2 2 . 0 9 6 1 8 9 4 3 2 3 3 4 3 1 & l t ; / b : _ x & g t ; & l t ; b : _ y & g t ; 1 6 4 . 7 5 & l t ; / b : _ y & g t ; & l t ; / b : P o i n t & g t ; & l t ; b : P o i n t & g t ; & l t ; b : _ x & g t ; 5 2 0 . 0 9 6 1 8 9 4 3 2 3 3 4 3 1 & l t ; / b : _ x & g t ; & l t ; b : _ y & g t ; 1 6 2 . 7 5 & l t ; / b : _ y & g t ; & l t ; / b : P o i n t & g t ; & l t ; b : P o i n t & g t ; & l t ; b : _ x & g t ; 3 6 3 . 0 4 8 0 9 4 9 3 2 3 3 4 3 2 & l t ; / b : _ x & g t ; & l t ; b : _ y & g t ; 1 6 2 . 7 5 & l t ; / b : _ y & g t ; & l t ; / b : P o i n t & g t ; & l t ; b : P o i n t & g t ; & l t ; b : _ x & g t ; 3 6 1 . 0 4 8 0 9 4 9 3 2 3 3 4 3 2 & l t ; / b : _ x & g t ; & l t ; b : _ y & g t ; 1 6 0 . 7 5 & l t ; / b : _ y & g t ; & l t ; / b : P o i n t & g t ; & l t ; b : P o i n t & g t ; & l t ; b : _ x & g t ; 3 6 1 . 0 4 8 0 9 4 9 3 2 3 3 4 3 2 & l t ; / b : _ x & g t ; & l t ; b : _ y & g t ; 7 5 . 5 & l t ; / b : _ y & g t ; & l t ; / b : P o i n t & g t ; & l t ; b : P o i n t & g t ; & l t ; b : _ x & g t ; 3 5 9 . 0 4 8 0 9 4 9 3 2 3 3 4 3 2 & l t ; / b : _ x & g t ; & l t ; b : _ y & g t ; 7 3 . 5 & l t ; / b : _ y & g t ; & l t ; / b : P o i n t & g t ; & l t ; b : P o i n t & g t ; & l t ; b : _ x & g t ; 2 1 5 . 9 9 9 9 9 9 9 9 9 9 9 9 8 3 & l t ; / b : _ x & g t ; & l t ; b : _ y & g t ; 7 3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s t o r e _ k e y & a m p ; g t ; - & a m p ; l t ; T a b l e s \ s t o r e _ d i m \ C o l u m n s \ s t o r e _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 ( 5 6 5 . 4 0 3 8 1 0 4 3 2 3 3 4 , 2 3 6 ) .   E n d   p o i n t   2 :   ( 7 8 8 . 9 0 3 8 1 0 5 6 7 6 6 6 , 7 5 ) 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6 5 . 4 0 3 8 1 0 4 3 2 3 3 4 2 4 & l t ; / b : _ x & g t ; & l t ; b : _ y & g t ; 2 3 6 & l t ; / b : _ y & g t ; & l t ; / b : P o i n t & g t ; & l t ; b : P o i n t & g t ; & l t ; b : _ x & g t ; 5 6 5 . 4 0 3 8 1 0 4 3 2 3 3 4 2 4 & l t ; / b : _ x & g t ; & l t ; b : _ y & g t ; 1 6 5 . 5 & l t ; / b : _ y & g t ; & l t ; / b : P o i n t & g t ; & l t ; b : P o i n t & g t ; & l t ; b : _ x & g t ; 5 6 7 . 4 0 3 8 1 0 4 3 2 3 3 4 2 4 & l t ; / b : _ x & g t ; & l t ; b : _ y & g t ; 1 6 3 . 5 & l t ; / b : _ y & g t ; & l t ; / b : P o i n t & g t ; & l t ; b : P o i n t & g t ; & l t ; b : _ x & g t ; 6 8 1 . 4 9 9 9 9 9 9 3 2 3 3 4 2 8 & l t ; / b : _ x & g t ; & l t ; b : _ y & g t ; 1 6 3 . 5 & l t ; / b : _ y & g t ; & l t ; / b : P o i n t & g t ; & l t ; b : P o i n t & g t ; & l t ; b : _ x & g t ; 6 8 3 . 4 9 9 9 9 9 9 3 2 3 3 4 2 8 & l t ; / b : _ x & g t ; & l t ; b : _ y & g t ; 1 6 1 . 5 & l t ; / b : _ y & g t ; & l t ; / b : P o i n t & g t ; & l t ; b : P o i n t & g t ; & l t ; b : _ x & g t ; 6 8 3 . 4 9 9 9 9 9 9 3 2 3 3 4 2 8 & l t ; / b : _ x & g t ; & l t ; b : _ y & g t ; 7 7 & l t ; / b : _ y & g t ; & l t ; / b : P o i n t & g t ; & l t ; b : P o i n t & g t ; & l t ; b : _ x & g t ; 6 8 5 . 4 9 9 9 9 9 9 3 2 3 3 4 2 8 & l t ; / b : _ x & g t ; & l t ; b : _ y & g t ; 7 5 & l t ; / b : _ y & g t ; & l t ; / b : P o i n t & g t ; & l t ; b : P o i n t & g t ; & l t ; b : _ x & g t ; 7 8 8 . 9 0 3 8 1 0 5 6 7 6 6 5 9 1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s t o r e _ k e y & a m p ; g t ; - & a m p ; l t ; T a b l e s \ s t o r e _ d i m \ C o l u m n s \ s t o r e _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5 7 . 4 0 3 8 1 0 4 3 2 3 3 4 2 4 & l t ; / b : _ x & g t ; & l t ; b : _ y & g t ; 2 3 6 & l t ; / b : _ y & g t ; & l t ; / L a b e l L o c a t i o n & g t ; & l t ; L o c a t i o n   x m l n s : b = " h t t p : / / s c h e m a s . d a t a c o n t r a c t . o r g / 2 0 0 4 / 0 7 / S y s t e m . W i n d o w s " & g t ; & l t ; b : _ x & g t ; 5 6 5 . 4 0 3 8 1 0 4 3 2 3 3 4 2 4 & l t ; / b : _ x & g t ; & l t ; b : _ y & g t ; 2 5 2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s t o r e _ k e y & a m p ; g t ; - & a m p ; l t ; T a b l e s \ s t o r e _ d i m \ C o l u m n s \ s t o r e _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8 8 . 9 0 3 8 1 0 5 6 7 6 6 5 9 1 & l t ; / b : _ x & g t ; & l t ; b : _ y & g t ; 6 7 & l t ; / b : _ y & g t ; & l t ; / L a b e l L o c a t i o n & g t ; & l t ; L o c a t i o n   x m l n s : b = " h t t p : / / s c h e m a s . d a t a c o n t r a c t . o r g / 2 0 0 4 / 0 7 / S y s t e m . W i n d o w s " & g t ; & l t ; b : _ x & g t ; 8 0 4 . 9 0 3 8 1 0 5 6 7 6 6 5 8 & l t ; / b : _ x & g t ; & l t ; b : _ y & g t ; 7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s t o r e _ k e y & a m p ; g t ; - & a m p ; l t ; T a b l e s \ s t o r e _ d i m \ C o l u m n s \ s t o r e _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6 5 . 4 0 3 8 1 0 4 3 2 3 3 4 2 4 & l t ; / b : _ x & g t ; & l t ; b : _ y & g t ; 2 3 6 & l t ; / b : _ y & g t ; & l t ; / b : P o i n t & g t ; & l t ; b : P o i n t & g t ; & l t ; b : _ x & g t ; 5 6 5 . 4 0 3 8 1 0 4 3 2 3 3 4 2 4 & l t ; / b : _ x & g t ; & l t ; b : _ y & g t ; 1 6 5 . 5 & l t ; / b : _ y & g t ; & l t ; / b : P o i n t & g t ; & l t ; b : P o i n t & g t ; & l t ; b : _ x & g t ; 5 6 7 . 4 0 3 8 1 0 4 3 2 3 3 4 2 4 & l t ; / b : _ x & g t ; & l t ; b : _ y & g t ; 1 6 3 . 5 & l t ; / b : _ y & g t ; & l t ; / b : P o i n t & g t ; & l t ; b : P o i n t & g t ; & l t ; b : _ x & g t ; 6 8 1 . 4 9 9 9 9 9 9 3 2 3 3 4 2 8 & l t ; / b : _ x & g t ; & l t ; b : _ y & g t ; 1 6 3 . 5 & l t ; / b : _ y & g t ; & l t ; / b : P o i n t & g t ; & l t ; b : P o i n t & g t ; & l t ; b : _ x & g t ; 6 8 3 . 4 9 9 9 9 9 9 3 2 3 3 4 2 8 & l t ; / b : _ x & g t ; & l t ; b : _ y & g t ; 1 6 1 . 5 & l t ; / b : _ y & g t ; & l t ; / b : P o i n t & g t ; & l t ; b : P o i n t & g t ; & l t ; b : _ x & g t ; 6 8 3 . 4 9 9 9 9 9 9 3 2 3 3 4 2 8 & l t ; / b : _ x & g t ; & l t ; b : _ y & g t ; 7 7 & l t ; / b : _ y & g t ; & l t ; / b : P o i n t & g t ; & l t ; b : P o i n t & g t ; & l t ; b : _ x & g t ; 6 8 5 . 4 9 9 9 9 9 9 3 2 3 3 4 2 8 & l t ; / b : _ x & g t ; & l t ; b : _ y & g t ; 7 5 & l t ; / b : _ y & g t ; & l t ; / b : P o i n t & g t ; & l t ; b : P o i n t & g t ; & l t ; b : _ x & g t ; 7 8 8 . 9 0 3 8 1 0 5 6 7 6 6 5 9 1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t i m e _ k e y & a m p ; g t ; - & a m p ; l t ; T a b l e s \ t i m e _ d i m \ C o l u m n s \ t i m e _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 ( 6 5 8 . 0 9 6 1 8 9 4 3 2 3 3 4 , 3 8 3 . 5 ) .   E n d   p o i n t   2 :   ( 7 9 1 . 8 0 7 6 2 1 1 3 5 3 3 2 , 3 1 2 . 5 ) 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5 8 . 0 9 6 1 8 9 4 3 2 3 3 4 3 1 & l t ; / b : _ x & g t ; & l t ; b : _ y & g t ; 3 8 3 . 5 & l t ; / b : _ y & g t ; & l t ; / b : P o i n t & g t ; & l t ; b : P o i n t & g t ; & l t ; b : _ x & g t ; 7 2 2 . 9 5 1 9 0 5 4 3 2 3 3 4 3 4 & l t ; / b : _ x & g t ; & l t ; b : _ y & g t ; 3 8 3 . 5 & l t ; / b : _ y & g t ; & l t ; / b : P o i n t & g t ; & l t ; b : P o i n t & g t ; & l t ; b : _ x & g t ; 7 2 4 . 9 5 1 9 0 5 4 3 2 3 3 4 3 4 & l t ; / b : _ x & g t ; & l t ; b : _ y & g t ; 3 8 1 . 5 & l t ; / b : _ y & g t ; & l t ; / b : P o i n t & g t ; & l t ; b : P o i n t & g t ; & l t ; b : _ x & g t ; 7 2 4 . 9 5 1 9 0 5 4 3 2 3 3 4 3 4 & l t ; / b : _ x & g t ; & l t ; b : _ y & g t ; 3 1 4 . 5 & l t ; / b : _ y & g t ; & l t ; / b : P o i n t & g t ; & l t ; b : P o i n t & g t ; & l t ; b : _ x & g t ; 7 2 6 . 9 5 1 9 0 5 4 3 2 3 3 4 3 4 & l t ; / b : _ x & g t ; & l t ; b : _ y & g t ; 3 1 2 . 5 & l t ; / b : _ y & g t ; & l t ; / b : P o i n t & g t ; & l t ; b : P o i n t & g t ; & l t ; b : _ x & g t ; 7 9 1 . 8 0 7 6 2 1 1 3 5 3 3 1 6 & l t ; / b : _ x & g t ; & l t ; b : _ y & g t ; 3 1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t i m e _ k e y & a m p ; g t ; - & a m p ; l t ; T a b l e s \ t i m e _ d i m \ C o l u m n s \ t i m e _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6 4 2 . 0 9 6 1 8 9 4 3 2 3 3 4 3 1 & l t ; / b : _ x & g t ; & l t ; b : _ y & g t ; 3 7 5 . 5 & l t ; / b : _ y & g t ; & l t ; / L a b e l L o c a t i o n & g t ; & l t ; L o c a t i o n   x m l n s : b = " h t t p : / / s c h e m a s . d a t a c o n t r a c t . o r g / 2 0 0 4 / 0 7 / S y s t e m . W i n d o w s " & g t ; & l t ; b : _ x & g t ; 6 4 2 . 0 9 6 1 8 9 4 3 2 3 3 4 3 1 & l t ; / b : _ x & g t ; & l t ; b : _ y & g t ; 3 8 3 . 5 & l t ; / b : _ y & g t ; & l t ; / L o c a t i o n & g t ; & l t ; S h a p e R o t a t e A n g l e & g t ; 3 6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t i m e _ k e y & a m p ; g t ; - & a m p ; l t ; T a b l e s \ t i m e _ d i m \ C o l u m n s \ t i m e _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7 9 1 . 8 0 7 6 2 1 1 3 5 3 3 1 6 & l t ; / b : _ x & g t ; & l t ; b : _ y & g t ; 3 0 4 . 5 & l t ; / b : _ y & g t ; & l t ; / L a b e l L o c a t i o n & g t ; & l t ; L o c a t i o n   x m l n s : b = " h t t p : / / s c h e m a s . d a t a c o n t r a c t . o r g / 2 0 0 4 / 0 7 / S y s t e m . W i n d o w s " & g t ; & l t ; b : _ x & g t ; 8 0 7 . 8 0 7 6 2 1 1 3 5 3 3 1 6 & l t ; / b : _ x & g t ; & l t ; b : _ y & g t ; 3 1 2 . 5 & l t ; / b : _ y & g t ; & l t ; / L o c a t i o n & g t ; & l t ; S h a p e R o t a t e A n g l e & g t ; 1 8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t i m e _ k e y & a m p ; g t ; - & a m p ; l t ; T a b l e s \ t i m e _ d i m \ C o l u m n s \ t i m e _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6 5 8 . 0 9 6 1 8 9 4 3 2 3 3 4 3 1 & l t ; / b : _ x & g t ; & l t ; b : _ y & g t ; 3 8 3 . 5 & l t ; / b : _ y & g t ; & l t ; / b : P o i n t & g t ; & l t ; b : P o i n t & g t ; & l t ; b : _ x & g t ; 7 2 2 . 9 5 1 9 0 5 4 3 2 3 3 4 3 4 & l t ; / b : _ x & g t ; & l t ; b : _ y & g t ; 3 8 3 . 5 & l t ; / b : _ y & g t ; & l t ; / b : P o i n t & g t ; & l t ; b : P o i n t & g t ; & l t ; b : _ x & g t ; 7 2 4 . 9 5 1 9 0 5 4 3 2 3 3 4 3 4 & l t ; / b : _ x & g t ; & l t ; b : _ y & g t ; 3 8 1 . 5 & l t ; / b : _ y & g t ; & l t ; / b : P o i n t & g t ; & l t ; b : P o i n t & g t ; & l t ; b : _ x & g t ; 7 2 4 . 9 5 1 9 0 5 4 3 2 3 3 4 3 4 & l t ; / b : _ x & g t ; & l t ; b : _ y & g t ; 3 1 4 . 5 & l t ; / b : _ y & g t ; & l t ; / b : P o i n t & g t ; & l t ; b : P o i n t & g t ; & l t ; b : _ x & g t ; 7 2 6 . 9 5 1 9 0 5 4 3 2 3 3 4 3 4 & l t ; / b : _ x & g t ; & l t ; b : _ y & g t ; 3 1 2 . 5 & l t ; / b : _ y & g t ; & l t ; / b : P o i n t & g t ; & l t ; b : P o i n t & g t ; & l t ; b : _ x & g t ; 7 9 1 . 8 0 7 6 2 1 1 3 5 3 3 1 6 & l t ; / b : _ x & g t ; & l t ; b : _ y & g t ; 3 1 2 .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p a y m e n t _ k e y & a m p ; g t ; - & a m p ; l t ; T a b l e s \ T r a n s _ d i m \ C o l u m n s \ p a y m e n t _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 ( 5 4 2 . 0 9 6 1 8 9 4 3 2 3 3 4 , 2 3 6 ) .   E n d   p o i n t   2 :   ( 5 4 5 . 4 0 3 8 1 0 4 3 2 3 3 4 , 1 5 0 ) 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4 2 . 0 9 6 1 8 9 4 3 2 3 3 4 3 1 & l t ; / b : _ x & g t ; & l t ; b : _ y & g t ; 2 3 6 & l t ; / b : _ y & g t ; & l t ; / b : P o i n t & g t ; & l t ; b : P o i n t & g t ; & l t ; b : _ x & g t ; 5 4 2 . 0 9 6 1 8 9 4 3 2 3 3 4 3 1 & l t ; / b : _ x & g t ; & l t ; b : _ y & g t ; 1 9 5 & l t ; / b : _ y & g t ; & l t ; / b : P o i n t & g t ; & l t ; b : P o i n t & g t ; & l t ; b : _ x & g t ; 5 4 5 . 4 0 3 8 1 0 4 3 2 3 3 4 2 4 & l t ; / b : _ x & g t ; & l t ; b : _ y & g t ; 1 9 1 & l t ; / b : _ y & g t ; & l t ; / b : P o i n t & g t ; & l t ; b : P o i n t & g t ; & l t ; b : _ x & g t ; 5 4 5 . 4 0 3 8 1 0 4 3 2 3 3 4 2 4 & l t ; / b : _ x & g t ; & l t ; b : _ y & g t ; 1 4 9 . 9 9 9 9 9 9 9 9 9 9 9 9 9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p a y m e n t _ k e y & a m p ; g t ; - & a m p ; l t ; T a b l e s \ T r a n s _ d i m \ C o l u m n s \ p a y m e n t _ k e y & a m p ; g t ; \ F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3 4 . 0 9 6 1 8 9 4 3 2 3 3 4 3 1 & l t ; / b : _ x & g t ; & l t ; b : _ y & g t ; 2 3 6 & l t ; / b : _ y & g t ; & l t ; / L a b e l L o c a t i o n & g t ; & l t ; L o c a t i o n   x m l n s : b = " h t t p : / / s c h e m a s . d a t a c o n t r a c t . o r g / 2 0 0 4 / 0 7 / S y s t e m . W i n d o w s " & g t ; & l t ; b : _ x & g t ; 5 4 2 . 0 9 6 1 8 9 4 3 2 3 3 4 3 1 & l t ; / b : _ x & g t ; & l t ; b : _ y & g t ; 2 5 2 & l t ; / b : _ y & g t ; & l t ; / L o c a t i o n & g t ; & l t ; S h a p e R o t a t e A n g l e & g t ; 2 7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p a y m e n t _ k e y & a m p ; g t ; - & a m p ; l t ; T a b l e s \ T r a n s _ d i m \ C o l u m n s \ p a y m e n t _ k e y & a m p ; g t ; \ P K & l t ; / K e y & g t ; & l t ; / a : K e y & g t ; & l t ; a : V a l u e   i : t y p e = " D i a g r a m D i s p l a y L i n k E n d p o i n t V i e w S t a t e " & g t ; & l t ; H e i g h t & g t ; 1 6 & l t ; / H e i g h t & g t ; & l t ; L a b e l L o c a t i o n   x m l n s : b = " h t t p : / / s c h e m a s . d a t a c o n t r a c t . o r g / 2 0 0 4 / 0 7 / S y s t e m . W i n d o w s " & g t ; & l t ; b : _ x & g t ; 5 3 7 . 4 0 3 8 1 0 4 3 2 3 3 4 2 4 & l t ; / b : _ x & g t ; & l t ; b : _ y & g t ; 1 3 3 . 9 9 9 9 9 9 9 9 9 9 9 9 9 7 & l t ; / b : _ y & g t ; & l t ; / L a b e l L o c a t i o n & g t ; & l t ; L o c a t i o n   x m l n s : b = " h t t p : / / s c h e m a s . d a t a c o n t r a c t . o r g / 2 0 0 4 / 0 7 / S y s t e m . W i n d o w s " & g t ; & l t ; b : _ x & g t ; 5 4 5 . 4 0 3 8 1 0 4 3 2 3 3 4 2 4 & l t ; / b : _ x & g t ; & l t ; b : _ y & g t ; 1 3 3 . 9 9 9 9 9 9 9 9 9 9 9 9 9 7 & l t ; / b : _ y & g t ; & l t ; / L o c a t i o n & g t ; & l t ; S h a p e R o t a t e A n g l e & g t ; 9 0 & l t ; / S h a p e R o t a t e A n g l e & g t ; & l t ; W i d t h & g t ; 1 6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_ t a b l e \ C o l u m n s \ p a y m e n t _ k e y & a m p ; g t ; - & a m p ; l t ; T a b l e s \ T r a n s _ d i m \ C o l u m n s \ p a y m e n t _ k e y & a m p ; g t ; \ C r o s s F i l t e r & l t ; / K e y & g t ; & l t ; / a : K e y & g t ; & l t ; a : V a l u e   i : t y p e = " D i a g r a m D i s p l a y L i n k C r o s s F i l t e r V i e w S t a t e " & g t ; & l t ; P o i n t s   x m l n s : b = " h t t p : / / s c h e m a s . d a t a c o n t r a c t . o r g / 2 0 0 4 / 0 7 / S y s t e m . W i n d o w s " & g t ; & l t ; b : P o i n t & g t ; & l t ; b : _ x & g t ; 5 4 2 . 0 9 6 1 8 9 4 3 2 3 3 4 3 1 & l t ; / b : _ x & g t ; & l t ; b : _ y & g t ; 2 3 6 & l t ; / b : _ y & g t ; & l t ; / b : P o i n t & g t ; & l t ; b : P o i n t & g t ; & l t ; b : _ x & g t ; 5 4 2 . 0 9 6 1 8 9 4 3 2 3 3 4 3 1 & l t ; / b : _ x & g t ; & l t ; b : _ y & g t ; 1 9 5 & l t ; / b : _ y & g t ; & l t ; / b : P o i n t & g t ; & l t ; b : P o i n t & g t ; & l t ; b : _ x & g t ; 5 4 5 . 4 0 3 8 1 0 4 3 2 3 3 4 2 4 & l t ; / b : _ x & g t ; & l t ; b : _ y & g t ; 1 9 1 & l t ; / b : _ y & g t ; & l t ; / b : P o i n t & g t ; & l t ; b : P o i n t & g t ; & l t ; b : _ x & g t ; 5 4 5 . 4 0 3 8 1 0 4 3 2 3 3 4 2 4 & l t ; / b : _ x & g t ; & l t ; b : _ y & g t ; 1 4 9 . 9 9 9 9 9 9 9 9 9 9 9 9 9 7 & l t ; / b : _ y & g t ; & l t ; / b : P o i n t & g t ; & l t ; / P o i n t s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Q u e r y 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 i : t y p e = " S a n d b o x E d i t o r M e a s u r e G r i d K e y " & g t ; & l t ; T a b l e N a m e & g t ; Q u e r y 1 & l t ; / T a b l e N a m e & g t ; & l t ; / K e y & g t ; & l t ; M a i n t a i n e r 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 r e a d o n l y & l t ; / K e y & g t ; & l t ; / D i a g r a m O b j e c t K e y & g t ; & l t ; D i a g r a m O b j e c t K e y & g t ; & l t ; K e y & g t ; M e a s u r e s \ T o t a l   S a l e s & l t ; / K e y & g t ; & l t ; / D i a g r a m O b j e c t K e y & g t ; & l t ; D i a g r a m O b j e c t K e y & g t ; & l t ; K e y & g t ; M e a s u r e s \ T o t a l   S a l e s \ T a g I n f o \ F o r m u l a & l t ; / K e y & g t ; & l t ; / D i a g r a m O b j e c t K e y & g t ; & l t ; D i a g r a m O b j e c t K e y & g t ; & l t ; K e y & g t ; M e a s u r e s \ T o t a l   S a l e s \ T a g I n f o \ V a l u e & l t ; / K e y & g t ; & l t ; / D i a g r a m O b j e c t K e y & g t ; & l t ; D i a g r a m O b j e c t K e y & g t ; & l t ; K e y & g t ; M e a s u r e s \ T o t a l   Q u a n t i t y & l t ; / K e y & g t ; & l t ; / D i a g r a m O b j e c t K e y & g t ; & l t ; D i a g r a m O b j e c t K e y & g t ; & l t ; K e y & g t ; M e a s u r e s \ T o t a l   Q u a n t i t y \ T a g I n f o \ F o r m u l a & l t ; / K e y & g t ; & l t ; / D i a g r a m O b j e c t K e y & g t ; & l t ; D i a g r a m O b j e c t K e y & g t ; & l t ; K e y & g t ; M e a s u r e s \ T o t a l   Q u a n t i t y \ T a g I n f o \ V a l u e & l t ; / K e y & g t ; & l t ; / D i a g r a m O b j e c t K e y & g t ; & l t ; D i a g r a m O b j e c t K e y & g t ; & l t ; K e y & g t ; M e a s u r e s \ A v g .   U n i t   P r i c e & l t ; / K e y & g t ; & l t ; / D i a g r a m O b j e c t K e y & g t ; & l t ; D i a g r a m O b j e c t K e y & g t ; & l t ; K e y & g t ; M e a s u r e s \ A v g .   U n i t   P r i c e \ T a g I n f o \ F o r m u l a & l t ; / K e y & g t ; & l t ; / D i a g r a m O b j e c t K e y & g t ; & l t ; D i a g r a m O b j e c t K e y & g t ; & l t ; K e y & g t ; M e a s u r e s \ A v g .   U n i t   P r i c e \ T a g I n f o \ V a l u e & l t ; / K e y & g t ; & l t ; / D i a g r a m O b j e c t K e y & g t ; & l t ; D i a g r a m O b j e c t K e y & g t ; & l t ; K e y & g t ; M e a s u r e s \ C u s t o m e r s & l t ; / K e y & g t ; & l t ; / D i a g r a m O b j e c t K e y & g t ; & l t ; D i a g r a m O b j e c t K e y & g t ; & l t ; K e y & g t ; M e a s u r e s \ C u s t o m e r s \ T a g I n f o \ F o r m u l a & l t ; / K e y & g t ; & l t ; / D i a g r a m O b j e c t K e y & g t ; & l t ; D i a g r a m O b j e c t K e y & g t ; & l t ; K e y & g t ; M e a s u r e s \ C u s t o m e r s \ T a g I n f o \ V a l u e & l t ; / K e y & g t ; & l t ; / D i a g r a m O b j e c t K e y & g t ; & l t ; D i a g r a m O b j e c t K e y & g t ; & l t ; K e y & g t ; M e a s u r e s \ P Y   S a l e s & l t ; / K e y & g t ; & l t ; / D i a g r a m O b j e c t K e y & g t ; & l t ; D i a g r a m O b j e c t K e y & g t ; & l t ; K e y & g t ; M e a s u r e s \ P Y   S a l e s \ T a g I n f o \ F o r m u l a & l t ; / K e y & g t ; & l t ; / D i a g r a m O b j e c t K e y & g t ; & l t ; D i a g r a m O b j e c t K e y & g t ; & l t ; K e y & g t ; M e a s u r e s \ P Y   S a l e s \ T a g I n f o \ V a l u e & l t ; / K e y & g t ; & l t ; / D i a g r a m O b j e c t K e y & g t ; & l t ; D i a g r a m O b j e c t K e y & g t ; & l t ; K e y & g t ; M e a s u r e s \ P Y   Q u a n t i t y & l t ; / K e y & g t ; & l t ; / D i a g r a m O b j e c t K e y & g t ; & l t ; D i a g r a m O b j e c t K e y & g t ; & l t ; K e y & g t ; M e a s u r e s \ P Y   Q u a n t i t y \ T a g I n f o \ F o r m u l a & l t ; / K e y & g t ; & l t ; / D i a g r a m O b j e c t K e y & g t ; & l t ; D i a g r a m O b j e c t K e y & g t ; & l t ; K e y & g t ; M e a s u r e s \ P Y   Q u a n t i t y \ T a g I n f o \ V a l u e & l t ; / K e y & g t ; & l t ; / D i a g r a m O b j e c t K e y & g t ; & l t ; D i a g r a m O b j e c t K e y & g t ; & l t ; K e y & g t ; M e a s u r e s \ P Y   A v g .   U n i t   P r i c e & l t ; / K e y & g t ; & l t ; / D i a g r a m O b j e c t K e y & g t ; & l t ; D i a g r a m O b j e c t K e y & g t ; & l t ; K e y & g t ; M e a s u r e s \ P Y   A v g .   U n i t   P r i c e \ T a g I n f o \ F o r m u l a & l t ; / K e y & g t ; & l t ; / D i a g r a m O b j e c t K e y & g t ; & l t ; D i a g r a m O b j e c t K e y & g t ; & l t ; K e y & g t ; M e a s u r e s \ P Y   A v g .   U n i t   P r i c e \ T a g I n f o \ V a l u e & l t ; / K e y & g t ; & l t ; / D i a g r a m O b j e c t K e y & g t ; & l t ; D i a g r a m O b j e c t K e y & g t ; & l t ; K e y & g t ; M e a s u r e s \ P Y   C u s t o m e r s & l t ; / K e y & g t ; & l t ; / D i a g r a m O b j e c t K e y & g t ; & l t ; D i a g r a m O b j e c t K e y & g t ; & l t ; K e y & g t ; M e a s u r e s \ P Y   C u s t o m e r s \ T a g I n f o \ F o r m u l a & l t ; / K e y & g t ; & l t ; / D i a g r a m O b j e c t K e y & g t ; & l t ; D i a g r a m O b j e c t K e y & g t ; & l t ; K e y & g t ; M e a s u r e s \ P Y   C u s t o m e r s \ T a g I n f o \ V a l u e & l t ; / K e y & g t ; & l t ; / D i a g r a m O b j e c t K e y & g t ; & l t ; D i a g r a m O b j e c t K e y & g t ; & l t ; K e y & g t ; M e a s u r e s \ Y O Y   S a l e s & l t ; / K e y & g t ; & l t ; / D i a g r a m O b j e c t K e y & g t ; & l t ; D i a g r a m O b j e c t K e y & g t ; & l t ; K e y & g t ; M e a s u r e s \ Y O Y   S a l e s \ T a g I n f o \ F o r m u l a & l t ; / K e y & g t ; & l t ; / D i a g r a m O b j e c t K e y & g t ; & l t ; D i a g r a m O b j e c t K e y & g t ; & l t ; K e y & g t ; M e a s u r e s \ Y O Y   S a l e s \ T a g I n f o \ V a l u e & l t ; / K e y & g t ; & l t ; / D i a g r a m O b j e c t K e y & g t ; & l t ; D i a g r a m O b j e c t K e y & g t ; & l t ; K e y & g t ; M e a s u r e s \ Y O Y   Q T Y & l t ; / K e y & g t ; & l t ; / D i a g r a m O b j e c t K e y & g t ; & l t ; D i a g r a m O b j e c t K e y & g t ; & l t ; K e y & g t ; M e a s u r e s \ Y O Y   Q T Y \ T a g I n f o \ F o r m u l a & l t ; / K e y & g t ; & l t ; / D i a g r a m O b j e c t K e y & g t ; & l t ; D i a g r a m O b j e c t K e y & g t ; & l t ; K e y & g t ; M e a s u r e s \ Y O Y   Q T Y \ T a g I n f o \ V a l u e & l t ; / K e y & g t ; & l t ; / D i a g r a m O b j e c t K e y & g t ; & l t ; D i a g r a m O b j e c t K e y & g t ; & l t ; K e y & g t ; M e a s u r e s \ Y O Y   A v g .   P r i c e & l t ; / K e y & g t ; & l t ; / D i a g r a m O b j e c t K e y & g t ; & l t ; D i a g r a m O b j e c t K e y & g t ; & l t ; K e y & g t ; M e a s u r e s \ Y O Y   A v g .   P r i c e \ T a g I n f o \ F o r m u l a & l t ; / K e y & g t ; & l t ; / D i a g r a m O b j e c t K e y & g t ; & l t ; D i a g r a m O b j e c t K e y & g t ; & l t ; K e y & g t ; M e a s u r e s \ Y O Y   A v g .   P r i c e \ T a g I n f o \ V a l u e & l t ; / K e y & g t ; & l t ; / D i a g r a m O b j e c t K e y & g t ; & l t ; D i a g r a m O b j e c t K e y & g t ; & l t ; K e y & g t ; M e a s u r e s \ Y O Y   C u s t o m e r s & l t ; / K e y & g t ; & l t ; / D i a g r a m O b j e c t K e y & g t ; & l t ; D i a g r a m O b j e c t K e y & g t ; & l t ; K e y & g t ; M e a s u r e s \ Y O Y   C u s t o m e r s \ T a g I n f o \ F o r m u l a & l t ; / K e y & g t ; & l t ; / D i a g r a m O b j e c t K e y & g t ; & l t ; D i a g r a m O b j e c t K e y & g t ; & l t ; K e y & g t ; M e a s u r e s \ Y O Y   C u s t o m e r s \ T a g I n f o \ V a l u e & l t ; / K e y & g t ; & l t ; / D i a g r a m O b j e c t K e y & g t ; & l t ; D i a g r a m O b j e c t K e y & g t ; & l t ; K e y & g t ; C o l u m n s \ Q u e r y 1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 Q u a n t i t y & l t ; / K e y & g t ; & l t ; / a : K e y & g t ; & l t ; a : V a l u e 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T o t a l   Q u a n t i t y \ T a g I n f o \ V a l u e & l t ; / K e y & g t ; & l t ; / a : K e y & g t ; & l t ; a : V a l u e 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.   U n i t   P r i c e & l t ; / K e y & g t ; & l t ; / a : K e y & g t ; & l t ; a : V a l u e 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.   U n i t   P r i c e \ T a g I n f o \ F o r m u l a & l t ; / K e y & g t ; & l t ; / a : K e y & g t ; & l t ; a : V a l u e 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g .   U n i t   P r i c e \ T a g I n f o \ V a l u e & l t ; / K e y & g t ; & l t ; / a : K e y & g t ; & l t ; a : V a l u e 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u s t o m e r s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u s t o m e r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C u s t o m e r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 Q u a n t i t y & l t ; / K e y & g t ; & l t ; / a : K e y & g t ; & l t ; a : V a l u e 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 Q u a n t i t y \ T a g I n f o \ V a l u e & l t ; / K e y & g t ; & l t ; / a : K e y & g t ; & l t ; a : V a l u e 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 A v g .   U n i t   P r i c e & l t ; / K e y & g t ; & l t ; / a : K e y & g t ; & l t ; a : V a l u e 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 A v g .   U n i t   P r i c e \ T a g I n f o \ F o r m u l a & l t ; / K e y & g t ; & l t ; / a : K e y & g t ; & l t ; a : V a l u e 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 A v g .   U n i t   P r i c e \ T a g I n f o \ V a l u e & l t ; / K e y & g t ; & l t ; / a : K e y & g t ; & l t ; a : V a l u e 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 C u s t o m e r s & l t ; / K e y & g t ; & l t ; / a : K e y & g t ; & l t ; a : V a l u e 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 C u s t o m e r s \ T a g I n f o \ F o r m u l a & l t ; / K e y & g t ; & l t ; / a : K e y & g t ; & l t ; a : V a l u e 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Y   C u s t o m e r s \ T a g I n f o \ V a l u e & l t ; / K e y & g t ; & l t ; / a : K e y & g t ; & l t ; a : V a l u e 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 S a l e s \ T a g I n f o \ V a l u e & l t ; / K e y & g t ; & l t ; / a : K e y & g t ; & l t ; a : V a l u e 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 Q T Y & l t ; / K e y & g t ; & l t ; / a : K e y & g t ; & l t ; a : V a l u e   i : t y p e = " M e a s u r e G r i d N o d e V i e w S t a t e "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 Q T Y \ T a g I n f o \ F o r m u l a & l t ; / K e y & g t ; & l t ; / a : K e y & g t ; & l t ; a : V a l u e 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 Q T Y \ T a g I n f o \ V a l u e & l t ; / K e y & g t ; & l t ; / a : K e y & g t ; & l t ; a : V a l u e 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 A v g .   P r i c e & l t ; / K e y & g t ; & l t ; / a : K e y & g t ; & l t ; a : V a l u e   i : t y p e = " M e a s u r e G r i d N o d e V i e w S t a t e "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 A v g .   P r i c e \ T a g I n f o \ F o r m u l a & l t ; / K e y & g t ; & l t ; / a : K e y & g t ; & l t ; a : V a l u e 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 A v g .   P r i c e \ T a g I n f o \ V a l u e & l t ; / K e y & g t ; & l t ; / a : K e y & g t ; & l t ; a : V a l u e 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 C u s t o m e r s & l t ; / K e y & g t ; & l t ; / a : K e y & g t ; & l t ; a : V a l u e   i : t y p e = " M e a s u r e G r i d N o d e V i e w S t a t e " & g t ; & l t ; L a y e d O u t & g t ; t r u e & l t ; / L a y e d O u t & g t ; & l t ; R o w & g t ; 1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 C u s t o m e r s \ T a g I n f o \ F o r m u l a & l t ; / K e y & g t ; & l t ; / a : K e y & g t ; & l t ; a : V a l u e 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O Y   C u s t o m e r s \ T a g I n f o \ V a l u e & l t ; / K e y & g t ; & l t ; / a : K e y & g t ; & l t ; a : V a l u e 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e r y 1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_ d i m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 i : t y p e = " S a n d b o x E d i t o r M e a s u r e G r i d K e y " & g t ; & l t ; T a b l e N a m e & g t ; c u s t o m e r _ d i m & l t ; / T a b l e N a m e & g t ; & l t ; / K e y & g t ; & l t ; M a i n t a i n e r 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o u s t o m e r _ k e y & l t ; / K e y & g t ; & l t ; / D i a g r a m O b j e c t K e y & g t ; & l t ; D i a g r a m O b j e c t K e y & g t ; & l t ; K e y & g t ; C o l u m n s \ n a m e & l t ; / K e y & g t ; & l t ; / D i a g r a m O b j e c t K e y & g t ; & l t ; D i a g r a m O b j e c t K e y & g t ; & l t ; K e y & g t ; C o l u m n s \ c o n t a c t _ n o & l t ; / K e y & g t ; & l t ; / D i a g r a m O b j e c t K e y & g t ; & l t ; D i a g r a m O b j e c t K e y & g t ; & l t ; K e y & g t ; C o l u m n s \ n i d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s t o m e r _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n t a c t _ n o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t i m e _ d i m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 i : t y p e = " S a n d b o x E d i t o r M e a s u r e G r i d K e y " & g t ; & l t ; T a b l e N a m e & g t ; t i m e _ d i m & l t ; / T a b l e N a m e & g t ; & l t ; / K e y & g t ; & l t ; M a i n t a i n e r 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t i m e _ k e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h o u r & l t ; / K e y & g t ; & l t ; / D i a g r a m O b j e c t K e y & g t ; & l t ; D i a g r a m O b j e c t K e y & g t ; & l t ; K e y & g t ; C o l u m n s \ d a y & l t ; / K e y & g t ; & l t ; / D i a g r a m O b j e c t K e y & g t ; & l t ; D i a g r a m O b j e c t K e y & g t ; & l t ; K e y & g t ; C o l u m n s \ w e e k & l t ; / K e y & g t ; & l t ; / D i a g r a m O b j e c t K e y & g t ; & l t ; D i a g r a m O b j e c t K e y & g t ; & l t ; K e y & g t ; C o l u m n s \ m o n t h & l t ; / K e y & g t ; & l t ; / D i a g r a m O b j e c t K e y & g t ; & l t ; D i a g r a m O b j e c t K e y & g t ; & l t ; K e y & g t ; C o l u m n s \ q u a r t e r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C o l u m n s \ M o n t h   b y  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e _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r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e k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r t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  b y   N a m e & l t ; / K e y & g t ; & l t ; / a : K e y & g t ; & l t ; a : V a l u e 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7 5 8 b 0 0 2 d - f 6 2 0 - 4 5 e 9 - 9 5 a b - a d a 9 0 6 f d e 4 3 d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 T r u e 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 A v g .   U n i t   P r i c e < / M e a s u r e N a m e > < D i s p l a y N a m e > A v g .   U n i t   P r i c e < / D i s p l a y N a m e > < V i s i b l e > F a l s e < / V i s i b l e > < / i t e m > < i t e m > < M e a s u r e N a m e > C u s t o m e r s < / M e a s u r e N a m e > < D i s p l a y N a m e > C u s t o m e r s 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 Q u a n t i t y < / M e a s u r e N a m e > < D i s p l a y N a m e > P Y   Q u a n t i t y < / D i s p l a y N a m e > < V i s i b l e > F a l s e < / V i s i b l e > < / i t e m > < i t e m > < M e a s u r e N a m e > P Y   A v g .   U n i t   P r i c e < / M e a s u r e N a m e > < D i s p l a y N a m e > P Y   A v g .   U n i t   P r i c e < / D i s p l a y N a m e > < V i s i b l e > F a l s e < / V i s i b l e > < / i t e m > < i t e m > < M e a s u r e N a m e > P Y   C u s t o m e r s < / M e a s u r e N a m e > < D i s p l a y N a m e > P Y   C u s t o m e r s 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 Q T Y < / M e a s u r e N a m e > < D i s p l a y N a m e > Y O Y   Q T Y < / D i s p l a y N a m e > < V i s i b l e > F a l s e < / V i s i b l e > < / i t e m > < i t e m > < M e a s u r e N a m e > Y O Y   A v g .   P r i c e < / M e a s u r e N a m e > < D i s p l a y N a m e > Y O Y   A v g .   P r i c e < / D i s p l a y N a m e > < V i s i b l e > F a l s e < / V i s i b l e > < / i t e m > < i t e m > < M e a s u r e N a m e > Y O Y   C u s t o m e r s < / M e a s u r e N a m e > < D i s p l a y N a m e > Y O Y   C u s t o m e r s 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u s t o m e r _ d i m _ a 9 4 c c 5 d 4 - 4 9 4 5 - 4 b 8 b - a e 0 2 - c 1 6 7 8 3 6 a e 2 c c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1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_ t a b l e _ b 0 b c 5 6 c 6 - 0 d 1 c - 4 4 5 7 - 9 7 2 e - 5 c 6 d d 9 0 f 3 3 a e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i t e m _ d i m _ 2 8 6 7 7 1 b 9 - b d e 7 - 4 a 4 3 - b 6 2 6 - 4 b 5 6 d 1 3 1 3 3 4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t o r e _ d i m _ a f f 0 a 4 0 1 - 4 a 2 2 - 4 1 0 5 - b 6 6 e - b e c 3 c b 1 5 f 3 3 1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i m e _ d i m _ d 1 1 8 9 1 f d - 7 1 9 5 - 4 f 4 3 - b d 2 4 - 3 2 b d 5 7 2 3 9 7 b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T r a n s _ d i m _ 3 0 1 4 2 5 1 e - b e 2 5 - 4 5 9 2 - b 1 3 f - 2 2 0 c e 5 2 2 c d f d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Q u e r y 1 _ 0 e f a 0 1 c 7 - 4 1 8 9 - 4 b d d - a a 4 4 - e d 4 8 5 c a 0 d d c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s t o r e _ d i m _ a f f 0 a 4 0 1 - 4 a 2 2 - 4 1 0 5 - b 6 6 e - b e c 3 c b 1 5 f 3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 s t o r e _ k e y < / s t r i n g > < / k e y > < v a l u e > < i n t > 9 7 < / i n t > < / v a l u e > < / i t e m > < i t e m > < k e y > < s t r i n g > d i v i s i o n < / s t r i n g > < / k e y > < v a l u e > < i n t > 8 5 < / i n t > < / v a l u e > < / i t e m > < i t e m > < k e y > < s t r i n g > d i s t r i c t < / s t r i n g > < / k e y > < v a l u e > < i n t > 7 9 < / i n t > < / v a l u e > < / i t e m > < i t e m > < k e y > < s t r i n g > u p a z i l a < / s t r i n g > < / k e y > < v a l u e > < i n t > 8 0 < / i n t > < / v a l u e > < / i t e m > < / C o l u m n W i d t h s > < C o l u m n D i s p l a y I n d e x > < i t e m > < k e y > < s t r i n g > s t o r e _ k e y 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 d i s t r i c t < / s t r i n g > < / k e y > < v a l u e > < i n t > 2 < / i n t > < / v a l u e > < / i t e m > < i t e m > < k e y > < s t r i n g > u p a z i l a 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C o u n t I n S a n d b o x " > < C u s t o m C o n t e n t > < ! [ C D A T A [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O r d e r " > < C u s t o m C o n t e n t > c u s t o m e r _ d i m _ a 9 4 c c 5 d 4 - 4 9 4 5 - 4 b 8 b - a e 0 2 - c 1 6 7 8 3 6 a e 2 c c , i t e m _ d i m _ 2 8 6 7 7 1 b 9 - b d e 7 - 4 a 4 3 - b 6 2 6 - 4 b 5 6 d 1 3 1 3 3 4 1 , s t o r e _ d i m _ a f f 0 a 4 0 1 - 4 a 2 2 - 4 1 0 5 - b 6 6 e - b e c 3 c b 1 5 f 3 3 1 , t i m e _ d i m _ d 1 1 8 9 1 f d - 7 1 9 5 - 4 f 4 3 - b d 2 4 - 3 2 b d 5 7 2 3 9 7 b b , T r a n s _ d i m _ 3 0 1 4 2 5 1 e - b e 2 5 - 4 5 9 2 - b 1 3 f - 2 2 0 c e 5 2 2 c d f d , f a c t _ t a b l e _ b 0 b c 5 6 c 6 - 0 d 1 c - 4 4 5 7 - 9 7 2 e - 5 c 6 d d 9 0 f 3 3 a e , Q u e r y 1 _ 0 e f a 0 1 c 7 - 4 1 8 9 - 4 b d d - a a 4 4 - e d 4 8 5 c a 0 d d c 4 < / C u s t o m C o n t e n t > < / G e m i n i > 
</file>

<file path=customXml/item2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0 1 a a e 6 d e - 6 3 0 a - 4 f 5 8 - 9 4 e 7 - 3 b b b f b 0 2 3 c b b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 T r u e 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 A v g .   U n i t   P r i c e < / M e a s u r e N a m e > < D i s p l a y N a m e > A v g .   U n i t   P r i c e < / D i s p l a y N a m e > < V i s i b l e > F a l s e < / V i s i b l e > < / i t e m > < i t e m > < M e a s u r e N a m e > C u s t o m e r s < / M e a s u r e N a m e > < D i s p l a y N a m e > C u s t o m e r s 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 Q u a n t i t y < / M e a s u r e N a m e > < D i s p l a y N a m e > P Y   Q u a n t i t y < / D i s p l a y N a m e > < V i s i b l e > F a l s e < / V i s i b l e > < / i t e m > < i t e m > < M e a s u r e N a m e > P Y   A v g .   U n i t   P r i c e < / M e a s u r e N a m e > < D i s p l a y N a m e > P Y   A v g .   U n i t   P r i c e < / D i s p l a y N a m e > < V i s i b l e > F a l s e < / V i s i b l e > < / i t e m > < i t e m > < M e a s u r e N a m e > P Y   C u s t o m e r s < / M e a s u r e N a m e > < D i s p l a y N a m e > P Y   C u s t o m e r s 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 Q T Y < / M e a s u r e N a m e > < D i s p l a y N a m e > Y O Y   Q T Y < / D i s p l a y N a m e > < V i s i b l e > F a l s e < / V i s i b l e > < / i t e m > < i t e m > < M e a s u r e N a m e > Y O Y   A v g .   P r i c e < / M e a s u r e N a m e > < D i s p l a y N a m e > Y O Y   A v g .   P r i c e < / D i s p l a y N a m e > < V i s i b l e > F a l s e < / V i s i b l e > < / i t e m > < i t e m > < M e a s u r e N a m e > Y O Y   C u s t o m e r s < / M e a s u r e N a m e > < D i s p l a y N a m e > Y O Y   C u s t o m e r s 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26.xml>��< ? x m l   v e r s i o n = " 1 . 0 "   e n c o d i n g = " U T F - 1 6 " ? > < G e m i n i   x m l n s = " h t t p : / / g e m i n i / p i v o t c u s t o m i z a t i o n / 0 a 5 6 6 6 b 9 - 8 e 3 3 - 4 b 7 d - b f d c - 3 8 9 3 0 f 7 7 d d 8 8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 A v g .   U n i t   P r i c e < / M e a s u r e N a m e > < D i s p l a y N a m e > A v g .   U n i t   P r i c e < / D i s p l a y N a m e > < V i s i b l e > F a l s e < / V i s i b l e > < / i t e m > < i t e m > < M e a s u r e N a m e > C u s t o m e r s < / M e a s u r e N a m e > < D i s p l a y N a m e > C u s t o m e r s 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 Q u a n t i t y < / M e a s u r e N a m e > < D i s p l a y N a m e > P Y   Q u a n t i t y < / D i s p l a y N a m e > < V i s i b l e > F a l s e < / V i s i b l e > < / i t e m > < i t e m > < M e a s u r e N a m e > P Y   A v g .   U n i t   P r i c e < / M e a s u r e N a m e > < D i s p l a y N a m e > P Y   A v g .   U n i t   P r i c e < / D i s p l a y N a m e > < V i s i b l e > F a l s e < / V i s i b l e > < / i t e m > < i t e m > < M e a s u r e N a m e > P Y   C u s t o m e r s < / M e a s u r e N a m e > < D i s p l a y N a m e > P Y   C u s t o m e r s < / D i s p l a y N a m e > < V i s i b l e > T r u e 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 Q T Y < / M e a s u r e N a m e > < D i s p l a y N a m e > Y O Y   Q T Y < / D i s p l a y N a m e > < V i s i b l e > F a l s e < / V i s i b l e > < / i t e m > < i t e m > < M e a s u r e N a m e > Y O Y   A v g .   P r i c e < / M e a s u r e N a m e > < D i s p l a y N a m e > Y O Y   A v g .   P r i c e < / D i s p l a y N a m e > < V i s i b l e > F a l s e < / V i s i b l e > < / i t e m > < i t e m > < M e a s u r e N a m e > Y O Y   C u s t o m e r s < / M e a s u r e N a m e > < D i s p l a y N a m e > Y O Y   C u s t o m e r s 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3.xml>��< ? x m l   v e r s i o n = " 1 . 0 "   e n c o d i n g = " u t f - 1 6 " ? > < D a t a M a s h u p   s q m i d = " 0 1 e 1 f 1 3 8 - b a 1 5 - 4 6 4 e - b 2 3 4 - 2 b 1 0 2 5 2 2 c 8 e e "   x m l n s = " h t t p : / / s c h e m a s . m i c r o s o f t . c o m / D a t a M a s h u p " > A A A A A N c F A A B Q S w M E F A A C A A g A S 3 1 1 W 6 n n h k y n A A A A + Q A A A B I A H A B D b 2 5 m a W c v U G F j a 2 F n Z S 5 4 b W w g o h g A K K A U A A A A A A A A A A A A A A A A A A A A A A A A A A A A h Y / N C o J A G E V f R W b v / J h F y O c I t W i T E A T R d h g n H d I x n L H x 3 V r 0 S L 1 C Q h n u W t 7 D W Z z 7 e j w h G 5 o 6 u K v O 6 t a k i G G K A m V k W 2 h T p q h 3 l 3 C N M g 4 H I a + i V M E o G 5 s M t k h R 5 d w t I c R 7 j / 0 C t 1 1 J I k o Z O e f 7 o 6 x U I 9 B P 1 v / l U B v r h J E K c T h 9 Y n i E o x j H d L X E L K Y M y M Q h 1 2 b m j M m Y A p l B 2 P a 1 6 z v F l Q l 3 G y D T B P K 9 w d 9 Q S w M E F A A C A A g A S 3 1 1 W w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E t 9 d V v i O l b T z g I A A B 4 P A A A T A B w A R m 9 y b X V s Y X M v U 2 V j d G l v b j E u b S C i G A A o o B Q A A A A A A A A A A A A A A A A A A A A A A A A A A A D V V t 9 v 2 j A Q f k f i f 4 i 8 F y p l k c K 6 P a y q t I 1 2 P 6 R J 6 w r d y 5 i Q 6 1 y L N c f O b K c t q / j f Z y e h O C F u Y c 0 L S I R w Z 9 9 3 v r v v S x Q Q T Q U P x u V v f N T v 9 X t q j i U k w R U m e q b x J Y P g O G C g + 7 3 A f M Y i l 8 R a R u o m O h E k T 4 H r w U f K I B o J r s 0 f N U C j t 9 M L B V J N L 8 a n 5 9 M T c c u Z w I m a r k N G R N 2 g g / D n C T C a U g 3 y G I U o P O V E J J R f H 8 f D 1 8 N f B 2 E J + Q K d S Z E K b X L 6 D D g x c Z H B n x R h K k 9 l H 5 T Z r T e O 5 p h f m 3 2 T R Q b r T R O J u b o S M h 0 J l q f c O t W g B S W 8 v 0 c Z X t g T z n 7 D A o W B N k s D D X d 6 G Q b 3 i I h c a Z G C b P V q m k K r w x w 3 b X W Y Y L J 9 y 5 8 c c 0 2 1 d X z h + s 1 h Z H M u P D m n e m O 5 N c 4 y S Q m s X D x P L 0 G W e Q m N W a t 3 u S 6 c a a h p i q n F u b h 1 y j 0 G Z i b F 2 g a N 4 o Y B Y D I P t M y d 8 p 9 D x j A x S 3 5 g l j s N q O y F d d A E C 5 H 4 G x V X F F Y L 5 W r H x J w w r A 6 9 9 O H E X q B G P i E i O i q u / 4 k 0 3 B I p r k D Q a H u k W l F i T w u a 6 b h d 6 P c o 9 w R z a U 5 W M 5 z Q t D O i u 0 H 3 h u q P 0 5 n j F F o U g G u r a V x s M p P T p G 7 0 j p F 3 i u o M Q + / M 1 z s / R X 7 L W t c b K G 7 X C w 3 q s u O r g H v T b a 8 K F 4 7 W b i e g y G 5 a m 2 I + M 2 P F t W x R + z z L G A X Z G r F m f P b g Z I J h b q Y R n V U 3 n h l y 0 9 3 x Y d C U 1 q c f B 3 6 Z b j 4 P o s f m v g P d j L d J 1 6 / 1 D c R n S v 2 w S 6 k f 1 k h f v l 9 0 y f q H i L v R f g f 2 l u l Z w p b W e I M u p X 3 o s b / y 2 A 9 9 D N t a k h r H W E c Y C 6 k 3 y W K M P i l K q N J G Q C z p v 0 l j j d 4 r A t w W b l k X d D e y 2 9 j i V b P L v q 4 C 7 o 2 a J 1 g / 6 K + 9 t w d w u + o i B L d U z 4 O v g m D 2 N F r j J b c F a m m m C g F / + e k D q j X L C + l 2 r k D t t H U P E f e E k l 1 Q z y 3 7 R h C 3 3 N 9 z k I u 4 t d Y I r a O U x q N / U E s B A i 0 A F A A C A A g A S 3 1 1 W 6 n n h k y n A A A A + Q A A A B I A A A A A A A A A A A A A A A A A A A A A A E N v b m Z p Z y 9 Q Y W N r Y W d l L n h t b F B L A Q I t A B Q A A g A I A E t 9 d V s P y u m r p A A A A O k A A A A T A A A A A A A A A A A A A A A A A P M A A A B b Q 2 9 u d G V u d F 9 U e X B l c 1 0 u e G 1 s U E s B A i 0 A F A A C A A g A S 3 1 1 W + I 6 V t P O A g A A H g 8 A A B M A A A A A A A A A A A A A A A A A 5 A E A A E Z v c m 1 1 b G F z L 1 N l Y 3 R p b 2 4 x L m 1 Q S w U G A A A A A A M A A w D C A A A A / w Q A A A A A N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x X b 3 J r Y m 9 v a 0 d y b 3 V w V H l w Z S B 4 c 2 k 6 b m l s P S J 0 c n V l I i A v P j w v U G V y b W l z c 2 l v b k x p c 3 Q + B U c A A A A A A A D j R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Z m F j d F 9 0 Y W J s Z T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k Z p b G x M Y X N 0 V X B k Y X R l Z C I g V m F s d W U 9 I m Q y M D I 1 L T E x L T I x V D I z O j M 3 O j U 1 L j A 5 N j A 0 N z B a I i A v P j x F b n R y e S B U e X B l P S J G a W x s R X J y b 3 J D b 2 R l I i B W Y W x 1 Z T 0 i c 1 V u a 2 5 v d 2 4 i I C 8 + P E V u d H J 5 I F R 5 c G U 9 I k Z p b G x D b 2 x 1 b W 5 O Y W 1 l c y I g V m F s d W U 9 I n N b J n F 1 b 3 Q 7 c G F 5 b W V u d F 9 r Z X k m c X V v d D s s J n F 1 b 3 Q 7 Y 2 9 1 c 3 R v b W V y X 2 t l e S Z x d W 9 0 O y w m c X V v d D t 0 a W 1 l X 2 t l e S Z x d W 9 0 O y w m c X V v d D t p d G V t X 2 t l e S Z x d W 9 0 O y w m c X V v d D t z d G 9 y Z V 9 r Z X k m c X V v d D s s J n F 1 b 3 Q 7 c X V h b n R p d H k m c X V v d D s s J n F 1 b 3 Q 7 d W 5 p d C Z x d W 9 0 O y w m c X V v d D t 1 b m l 0 X 3 B y a W N l J n F 1 b 3 Q 7 L C Z x d W 9 0 O 3 R v d G F s X 3 B y a W N l J n F 1 b 3 Q 7 X S I g L z 4 8 R W 5 0 c n k g V H l w Z T 0 i R m l s b E N v b H V t b l R 5 c G V z I i B W Y W x 1 Z T 0 i c 0 J n W U d C Z 1 l E Q m d V R i I g L z 4 8 R W 5 0 c n k g V H l w Z T 0 i R m l s b E V y c m 9 y Q 2 9 1 b n Q i I F Z h b H V l P S J s M C I g L z 4 8 R W 5 0 c n k g V H l w Z T 0 i R m l s b E N v d W 5 0 I i B W Y W x 1 Z T 0 i b D E w M D A w M D A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5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R h Y m x l L 0 N o Y W 5 n Z W Q g V H l w Z S 5 7 c G F 5 b W V u d F 9 r Z X k s M H 0 m c X V v d D s s J n F 1 b 3 Q 7 U 2 V j d G l v b j E v Z m F j d F 9 0 Y W J s Z S 9 D a G F u Z 2 V k I F R 5 c G U u e 2 N v d X N 0 b 2 1 l c l 9 r Z X k s M X 0 m c X V v d D s s J n F 1 b 3 Q 7 U 2 V j d G l v b j E v Z m F j d F 9 0 Y W J s Z S 9 D a G F u Z 2 V k I F R 5 c G U u e 3 R p b W V f a 2 V 5 L D J 9 J n F 1 b 3 Q 7 L C Z x d W 9 0 O 1 N l Y 3 R p b 2 4 x L 2 Z h Y 3 R f d G F i b G U v Q 2 h h b m d l Z C B U e X B l L n t p d G V t X 2 t l e S w z f S Z x d W 9 0 O y w m c X V v d D t T Z W N 0 a W 9 u M S 9 m Y W N 0 X 3 R h Y m x l L 0 N o Y W 5 n Z W Q g V H l w Z S 5 7 c 3 R v c m V f a 2 V 5 L D R 9 J n F 1 b 3 Q 7 L C Z x d W 9 0 O 1 N l Y 3 R p b 2 4 x L 2 Z h Y 3 R f d G F i b G U v Q 2 h h b m d l Z C B U e X B l L n t x d W F u d G l 0 e S w 1 f S Z x d W 9 0 O y w m c X V v d D t T Z W N 0 a W 9 u M S 9 m Y W N 0 X 3 R h Y m x l L 1 J l c G x h Y 2 V k I F Z h b H V l M i 5 7 d W 5 p d C w 2 f S Z x d W 9 0 O y w m c X V v d D t T Z W N 0 a W 9 u M S 9 m Y W N 0 X 3 R h Y m x l L 0 N o Y W 5 n Z W Q g V H l w Z S 5 7 d W 5 p d F 9 w c m l j Z S w 3 f S Z x d W 9 0 O y w m c X V v d D t T Z W N 0 a W 9 u M S 9 m Y W N 0 X 3 R h Y m x l L 0 N o Y W 5 n Z W Q g V H l w Z S 5 7 d G 9 0 Y W x f c H J p Y 2 U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Z m F j d F 9 0 Y W J s Z S 9 D a G F u Z 2 V k I F R 5 c G U u e 3 B h e W 1 l b n R f a 2 V 5 L D B 9 J n F 1 b 3 Q 7 L C Z x d W 9 0 O 1 N l Y 3 R p b 2 4 x L 2 Z h Y 3 R f d G F i b G U v Q 2 h h b m d l Z C B U e X B l L n t j b 3 V z d G 9 t Z X J f a 2 V 5 L D F 9 J n F 1 b 3 Q 7 L C Z x d W 9 0 O 1 N l Y 3 R p b 2 4 x L 2 Z h Y 3 R f d G F i b G U v Q 2 h h b m d l Z C B U e X B l L n t 0 a W 1 l X 2 t l e S w y f S Z x d W 9 0 O y w m c X V v d D t T Z W N 0 a W 9 u M S 9 m Y W N 0 X 3 R h Y m x l L 0 N o Y W 5 n Z W Q g V H l w Z S 5 7 a X R l b V 9 r Z X k s M 3 0 m c X V v d D s s J n F 1 b 3 Q 7 U 2 V j d G l v b j E v Z m F j d F 9 0 Y W J s Z S 9 D a G F u Z 2 V k I F R 5 c G U u e 3 N 0 b 3 J l X 2 t l e S w 0 f S Z x d W 9 0 O y w m c X V v d D t T Z W N 0 a W 9 u M S 9 m Y W N 0 X 3 R h Y m x l L 0 N o Y W 5 n Z W Q g V H l w Z S 5 7 c X V h b n R p d H k s N X 0 m c X V v d D s s J n F 1 b 3 Q 7 U 2 V j d G l v b j E v Z m F j d F 9 0 Y W J s Z S 9 S Z X B s Y W N l Z C B W Y W x 1 Z T I u e 3 V u a X Q s N n 0 m c X V v d D s s J n F 1 b 3 Q 7 U 2 V j d G l v b j E v Z m F j d F 9 0 Y W J s Z S 9 D a G F u Z 2 V k I F R 5 c G U u e 3 V u a X R f c H J p Y 2 U s N 3 0 m c X V v d D s s J n F 1 b 3 Q 7 U 2 V j d G l v b j E v Z m F j d F 9 0 Y W J s Z S 9 D a G F u Z 2 V k I F R 5 c G U u e 3 R v d G F s X 3 B y a W N l L D h 9 J n F 1 b 3 Q 7 X S w m c X V v d D t S Z W x h d G l v b n N o a X B J b m Z v J n F 1 b 3 Q 7 O l t d f S I g L z 4 8 R W 5 0 c n k g V H l w Z T 0 i Q n V m Z m V y T m V 4 d F J l Z n J l c 2 g i I F Z h b H V l P S J s M S I g L z 4 8 R W 5 0 c n k g V H l w Z T 0 i U X V l c n l J R C I g V m F s d W U 9 I n N i N z E y N G M z Z C 1 i N 2 Y w L T Q 1 M G M t Y m E y N C 0 5 Z T Q x Z j V k Y m V j M D Y i I C 8 + P C 9 T d G F i b G V F b n R y a W V z P j w v S X R l b T 4 8 S X R l b T 4 8 S X R l b U x v Y 2 F 0 a W 9 u P j x J d G V t V H l w Z T 5 G b 3 J t d W x h P C 9 J d G V t V H l w Z T 4 8 S X R l b V B h d G g + U 2 V j d G l v b j E v Z m F j d F 9 0 Y W J s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R h Y m x l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d G F i b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d X N 0 b 2 1 l c l 9 k a W 0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j d X N 0 b 2 1 l c l 9 k a W 0 v Q 2 h h b m d l Z C B U e X B l L n t j b 3 V z d G 9 t Z X J f a 2 V 5 L D B 9 J n F 1 b 3 Q 7 L C Z x d W 9 0 O 1 N l Y 3 R p b 2 4 x L 2 N 1 c 3 R v b W V y X 2 R p b S 9 S Z X B s Y W N l Z C B W Y W x 1 Z S 5 7 b m F t Z S w x f S Z x d W 9 0 O y w m c X V v d D t T Z W N 0 a W 9 u M S 9 j d X N 0 b 2 1 l c l 9 k a W 0 v Q 2 h h b m d l Z C B U e X B l L n t j b 2 5 0 Y W N 0 X 2 5 v L D J 9 J n F 1 b 3 Q 7 L C Z x d W 9 0 O 1 N l Y 3 R p b 2 4 x L 2 N 1 c 3 R v b W V y X 2 R p b S 9 D a G F u Z 2 V k I F R 5 c G U u e 2 5 p Z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j d X N 0 b 2 1 l c l 9 k a W 0 v Q 2 h h b m d l Z C B U e X B l L n t j b 3 V z d G 9 t Z X J f a 2 V 5 L D B 9 J n F 1 b 3 Q 7 L C Z x d W 9 0 O 1 N l Y 3 R p b 2 4 x L 2 N 1 c 3 R v b W V y X 2 R p b S 9 S Z X B s Y W N l Z C B W Y W x 1 Z S 5 7 b m F t Z S w x f S Z x d W 9 0 O y w m c X V v d D t T Z W N 0 a W 9 u M S 9 j d X N 0 b 2 1 l c l 9 k a W 0 v Q 2 h h b m d l Z C B U e X B l L n t j b 2 5 0 Y W N 0 X 2 5 v L D J 9 J n F 1 b 3 Q 7 L C Z x d W 9 0 O 1 N l Y 3 R p b 2 4 x L 2 N 1 c 3 R v b W V y X 2 R p b S 9 D a G F u Z 2 V k I F R 5 c G U u e 2 5 p Z C w z f S Z x d W 9 0 O 1 0 s J n F 1 b 3 Q 7 U m V s Y X R p b 2 5 z a G l w S W 5 m b y Z x d W 9 0 O z p b X X 0 i I C 8 + P E V u d H J 5 I F R 5 c G U 9 I k Z p b G x M Y X N 0 V X B k Y X R l Z C I g V m F s d W U 9 I m Q y M D I 1 L T E x L T I x V D I z O j M 3 O j U 1 L j I 0 M z A 3 M z R a I i A v P j x F b n R y e S B U e X B l P S J G a W x s R X J y b 3 J D b 2 R l I i B W Y W x 1 Z T 0 i c 1 V u a 2 5 v d 2 4 i I C 8 + P E V u d H J 5 I F R 5 c G U 9 I k Z p b G x D b 2 x 1 b W 5 O Y W 1 l c y I g V m F s d W U 9 I n N b J n F 1 b 3 Q 7 Y 2 9 1 c 3 R v b W V y X 2 t l e S Z x d W 9 0 O y w m c X V v d D t u Y W 1 l J n F 1 b 3 Q 7 L C Z x d W 9 0 O 2 N v b n R h Y 3 R f b m 8 m c X V v d D s s J n F 1 b 3 Q 7 b m l k J n F 1 b 3 Q 7 X S I g L z 4 8 R W 5 0 c n k g V H l w Z T 0 i R m l s b E N v b H V t b l R 5 c G V z I i B W Y W x 1 Z T 0 i c 0 J n W U R B d z 0 9 I i A v P j x F b n R y e S B U e X B l P S J G a W x s R X J y b 3 J D b 3 V u d C I g V m F s d W U 9 I m w w I i A v P j x F b n R y e S B U e X B l P S J G a W x s Q 2 9 1 b n Q i I F Z h b H V l P S J s O T E 5 M S I g L z 4 8 R W 5 0 c n k g V H l w Z T 0 i R m l s b F N 0 Y X R 1 c y I g V m F s d W U 9 I n N D b 2 1 w b G V 0 Z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l F 1 Z X J 5 S U Q i I F Z h b H V l P S J z Y 2 Q 4 M z c z M D U t N D Y z Y S 0 0 M j A 3 L T k 1 Z T Q t N D k w Y j J m Z T M 1 Z j U 1 I i A v P j w v U 3 R h Y m x l R W 5 0 c m l l c z 4 8 L 0 l 0 Z W 0 + P E l 0 Z W 0 + P E l 0 Z W 1 M b 2 N h d G l v b j 4 8 S X R l b V R 5 c G U + R m 9 y b X V s Y T w v S X R l b V R 5 c G U + P E l 0 Z W 1 Q Y X R o P l N l Y 3 R p b 2 4 x L 2 N 1 c 3 R v b W V y X 2 R p b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d X N 0 b 2 1 l c l 9 k a W 0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3 V z d G 9 t Z X J f Z G l t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X R l b V 9 k a W 0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d G V t X 2 R p b S 9 D a G F u Z 2 V k I F R 5 c G U u e 2 l 0 Z W 1 f a 2 V 5 L D B 9 J n F 1 b 3 Q 7 L C Z x d W 9 0 O 1 N l Y 3 R p b 2 4 x L 2 l 0 Z W 1 f Z G l t L 0 N o Y W 5 n Z W Q g V H l w Z S 5 7 a X R l b V 9 u Y W 1 l L D F 9 J n F 1 b 3 Q 7 L C Z x d W 9 0 O 1 N l Y 3 R p b 2 4 x L 2 l 0 Z W 1 f Z G l t L 0 N o Y W 5 n Z W Q g V H l w Z S 5 7 Z G V z Y y w y f S Z x d W 9 0 O y w m c X V v d D t T Z W N 0 a W 9 u M S 9 p d G V t X 2 R p b S 9 D a G F u Z 2 V k I F R 5 c G U u e 3 V u a X R f c H J p Y 2 U s M 3 0 m c X V v d D s s J n F 1 b 3 Q 7 U 2 V j d G l v b j E v a X R l b V 9 k a W 0 v U m V w b G F j Z W Q g V m F s d W U u e 2 1 h b l 9 j b 3 V u d H J 5 L D R 9 J n F 1 b 3 Q 7 L C Z x d W 9 0 O 1 N l Y 3 R p b 2 4 x L 2 l 0 Z W 1 f Z G l t L 0 N o Y W 5 n Z W Q g V H l w Z S 5 7 c 3 V w c G x p Z X I s N X 0 m c X V v d D s s J n F 1 b 3 Q 7 U 2 V j d G l v b j E v a X R l b V 9 k a W 0 v U m V w b G F j Z W Q g V m F s d W U y L n t 1 b m l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l 0 Z W 1 f Z G l t L 0 N o Y W 5 n Z W Q g V H l w Z S 5 7 a X R l b V 9 r Z X k s M H 0 m c X V v d D s s J n F 1 b 3 Q 7 U 2 V j d G l v b j E v a X R l b V 9 k a W 0 v Q 2 h h b m d l Z C B U e X B l L n t p d G V t X 2 5 h b W U s M X 0 m c X V v d D s s J n F 1 b 3 Q 7 U 2 V j d G l v b j E v a X R l b V 9 k a W 0 v Q 2 h h b m d l Z C B U e X B l L n t k Z X N j L D J 9 J n F 1 b 3 Q 7 L C Z x d W 9 0 O 1 N l Y 3 R p b 2 4 x L 2 l 0 Z W 1 f Z G l t L 0 N o Y W 5 n Z W Q g V H l w Z S 5 7 d W 5 p d F 9 w c m l j Z S w z f S Z x d W 9 0 O y w m c X V v d D t T Z W N 0 a W 9 u M S 9 p d G V t X 2 R p b S 9 S Z X B s Y W N l Z C B W Y W x 1 Z S 5 7 b W F u X 2 N v d W 5 0 c n k s N H 0 m c X V v d D s s J n F 1 b 3 Q 7 U 2 V j d G l v b j E v a X R l b V 9 k a W 0 v Q 2 h h b m d l Z C B U e X B l L n t z d X B w b G l l c i w 1 f S Z x d W 9 0 O y w m c X V v d D t T Z W N 0 a W 9 u M S 9 p d G V t X 2 R p b S 9 S Z X B s Y W N l Z C B W Y W x 1 Z T I u e 3 V u a X Q s N n 0 m c X V v d D t d L C Z x d W 9 0 O 1 J l b G F 0 a W 9 u c 2 h p c E l u Z m 8 m c X V v d D s 6 W 1 1 9 I i A v P j x F b n R y e S B U e X B l P S J G a W x s T G F z d F V w Z G F 0 Z W Q i I F Z h b H V l P S J k M j A y N S 0 x M S 0 y M V Q y M z o z N z o 1 N S 4 y M T E 4 M j Q 4 W i I g L z 4 8 R W 5 0 c n k g V H l w Z T 0 i R m l s b E V y c m 9 y Q 2 9 k Z S I g V m F s d W U 9 I n N V b m t u b 3 d u I i A v P j x F b n R y e S B U e X B l P S J G a W x s Q 2 9 s d W 1 u T m F t Z X M i I F Z h b H V l P S J z W y Z x d W 9 0 O 2 l 0 Z W 1 f a 2 V 5 J n F 1 b 3 Q 7 L C Z x d W 9 0 O 2 l 0 Z W 1 f b m F t Z S Z x d W 9 0 O y w m c X V v d D t k Z X N j J n F 1 b 3 Q 7 L C Z x d W 9 0 O 3 V u a X R f c H J p Y 2 U m c X V v d D s s J n F 1 b 3 Q 7 b W F u X 2 N v d W 5 0 c n k m c X V v d D s s J n F 1 b 3 Q 7 c 3 V w c G x p Z X I m c X V v d D s s J n F 1 b 3 Q 7 d W 5 p d C Z x d W 9 0 O 1 0 i I C 8 + P E V u d H J 5 I F R 5 c G U 9 I k Z p b G x D b 2 x 1 b W 5 U e X B l c y I g V m F s d W U 9 I n N C Z 1 l H Q l F Z R 0 J n P T 0 i I C 8 + P E V u d H J 5 I F R 5 c G U 9 I k Z p b G x F c n J v c k N v d W 5 0 I i B W Y W x 1 Z T 0 i b D A i I C 8 + P E V u d H J 5 I F R 5 c G U 9 I k Z p b G x D b 3 V u d C I g V m F s d W U 9 I m w y N j Q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R d W V y e U l E I i B W Y W x 1 Z T 0 i c 2 Y 0 Z T A 2 M j V k L T V j Z G U t N D E 1 N S 0 4 M z R i L T g w N W M 1 M W E 0 M z k w Z S I g L z 4 8 L 1 N 0 Y W J s Z U V u d H J p Z X M + P C 9 J d G V t P j x J d G V t P j x J d G V t T G 9 j Y X R p b 2 4 + P E l 0 Z W 1 U e X B l P k Z v c m 1 1 b G E 8 L 0 l 0 Z W 1 U e X B l P j x J d G V t U G F 0 a D 5 T Z W N 0 a W 9 u M S 9 p d G V t X 2 R p b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d G V t X 2 R p b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d G V t X 2 R p b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b 3 J l X 2 R p b T w v S X R l b V B h d G g + P C 9 J d G V t T G 9 j Y X R p b 2 4 + P F N 0 Y W J s Z U V u d H J p Z X M + P E V u d H J 5 I F R 5 c G U 9 I k l z U H J p d m F 0 Z S I g V m F s d W U 9 I m w w I i A v P j x F b n R y e S B U e X B l P S J S Z X N 1 b H R U e X B l I i B W Y W x 1 Z T 0 i c 1 R h Y m x l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N 0 b 3 J l X 2 R p b S 9 D a G F u Z 2 V k I F R 5 c G U u e 0 N v b H V t b j E s M H 0 m c X V v d D s s J n F 1 b 3 Q 7 U 2 V j d G l v b j E v c 3 R v c m V f Z G l t L 0 N o Y W 5 n Z W Q g V H l w Z S 5 7 Q 2 9 s d W 1 u M i w x f S Z x d W 9 0 O y w m c X V v d D t T Z W N 0 a W 9 u M S 9 z d G 9 y Z V 9 k a W 0 v Q 2 h h b m d l Z C B U e X B l L n t D b 2 x 1 b W 4 z L D J 9 J n F 1 b 3 Q 7 L C Z x d W 9 0 O 1 N l Y 3 R p b 2 4 x L 3 N 0 b 3 J l X 2 R p b S 9 D a G F u Z 2 V k I F R 5 c G U u e 0 N v b H V t b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c 3 R v c m V f Z G l t L 0 N o Y W 5 n Z W Q g V H l w Z S 5 7 Q 2 9 s d W 1 u M S w w f S Z x d W 9 0 O y w m c X V v d D t T Z W N 0 a W 9 u M S 9 z d G 9 y Z V 9 k a W 0 v Q 2 h h b m d l Z C B U e X B l L n t D b 2 x 1 b W 4 y L D F 9 J n F 1 b 3 Q 7 L C Z x d W 9 0 O 1 N l Y 3 R p b 2 4 x L 3 N 0 b 3 J l X 2 R p b S 9 D a G F u Z 2 V k I F R 5 c G U u e 0 N v b H V t b j M s M n 0 m c X V v d D s s J n F 1 b 3 Q 7 U 2 V j d G l v b j E v c 3 R v c m V f Z G l t L 0 N o Y W 5 n Z W Q g V H l w Z S 5 7 Q 2 9 s d W 1 u N C w z f S Z x d W 9 0 O 1 0 s J n F 1 b 3 Q 7 U m V s Y X R p b 2 5 z a G l w S W 5 m b y Z x d W 9 0 O z p b X X 0 i I C 8 + P E V u d H J 5 I F R 5 c G U 9 I k Z p b G x M Y X N 0 V X B k Y X R l Z C I g V m F s d W U 9 I m Q y M D I 1 L T E x L T I x V D I z O j M 3 O j U 1 L j E 5 N j I w M j J a I i A v P j x F b n R y e S B U e X B l P S J G a W x s R X J y b 3 J D b 2 R l I i B W Y W x 1 Z T 0 i c 1 V u a 2 5 v d 2 4 i I C 8 + P E V u d H J 5 I F R 5 c G U 9 I k Z p b G x D b 2 x 1 b W 5 O Y W 1 l c y I g V m F s d W U 9 I n N b J n F 1 b 3 Q 7 c 3 R v c m V f a 2 V 5 J n F 1 b 3 Q 7 L C Z x d W 9 0 O 2 R p d m l z a W 9 u J n F 1 b 3 Q 7 L C Z x d W 9 0 O 2 R p c 3 R y a W N 0 J n F 1 b 3 Q 7 L C Z x d W 9 0 O 3 V w Y X p p b G E m c X V v d D t d I i A v P j x F b n R y e S B U e X B l P S J G a W x s Q 2 9 s d W 1 u V H l w Z X M i I F Z h b H V l P S J z Q m d Z R 0 J n P T 0 i I C 8 + P E V u d H J 5 I F R 5 c G U 9 I k Z p b G x F c n J v c k N v d W 5 0 I i B W Y W x 1 Z T 0 i b D A i I C 8 + P E V u d H J 5 I F R 5 c G U 9 I k Z p b G x D b 3 V u d C I g V m F s d W U 9 I m w 3 M j Y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R d W V y e U l E I i B W Y W x 1 Z T 0 i c z E 1 O D Y z M m Z m L T M 3 Y z M t N D Y x Y y 1 h Z W Q 3 L T k 5 Z G R k Y W Y 4 M D g y N S I g L z 4 8 L 1 N 0 Y W J s Z U V u d H J p Z X M + P C 9 J d G V t P j x J d G V t P j x J d G V t T G 9 j Y X R p b 2 4 + P E l 0 Z W 1 U e X B l P k Z v c m 1 1 b G E 8 L 0 l 0 Z W 1 U e X B l P j x J d G V t U G F 0 a D 5 T Z W N 0 a W 9 u M S 9 z d G 9 y Z V 9 k a W 0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v c m V f Z G l t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V 9 k a W 0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U 3 R h d H V z I i B W Y W x 1 Z T 0 i c 0 N v b X B s Z X R l I i A v P j x F b n R y e S B U e X B l P S J G a W x s Q 2 9 1 b n Q i I F Z h b H V l P S J s O T k 5 O T k i I C 8 + P E V u d H J 5 I F R 5 c G U 9 I k Z p b G x F c n J v c k N v d W 5 0 I i B W Y W x 1 Z T 0 i b D A i I C 8 + P E V u d H J 5 I F R 5 c G U 9 I k Z p b G x D b 2 x 1 b W 5 U e X B l c y I g V m F s d W U 9 I n N C Z 2 t H Q m d Z R 0 J n W T 0 i I C 8 + P E V u d H J 5 I F R 5 c G U 9 I k Z p b G x D b 2 x 1 b W 5 O Y W 1 l c y I g V m F s d W U 9 I n N b J n F 1 b 3 Q 7 d G l t Z V 9 r Z X k m c X V v d D s s J n F 1 b 3 Q 7 Z G F 0 Z S Z x d W 9 0 O y w m c X V v d D t o b 3 V y J n F 1 b 3 Q 7 L C Z x d W 9 0 O 2 R h e S Z x d W 9 0 O y w m c X V v d D t 3 Z W V r J n F 1 b 3 Q 7 L C Z x d W 9 0 O 2 1 v b n R o J n F 1 b 3 Q 7 L C Z x d W 9 0 O 3 F 1 Y X J 0 Z X I m c X V v d D s s J n F 1 b 3 Q 7 e W V h c i Z x d W 9 0 O 1 0 i I C 8 + P E V u d H J 5 I F R 5 c G U 9 I k Z p b G x F c n J v c k N v Z G U i I F Z h b H V l P S J z V W 5 r b m 9 3 b i I g L z 4 8 R W 5 0 c n k g V H l w Z T 0 i R m l s b E x h c 3 R V c G R h d G V k I i B W Y W x 1 Z T 0 i Z D I w M j U t M T E t M j F U M j M 6 M z c 6 N T U u M T Y 0 O T M 4 O V o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0 a W 1 l X 2 R p b S 9 T b 3 V y Y 2 U u e 0 N v b H V t b j E s M H 0 m c X V v d D s s J n F 1 b 3 Q 7 U 2 V j d G l v b j E v d G l t Z V 9 k a W 0 v Q 2 h h b m d l Z C B U e X B l I H d p d G g g T G 9 j Y W x l L n t k Y X R l L D F 9 J n F 1 b 3 Q 7 L C Z x d W 9 0 O 1 N l Y 3 R p b 2 4 x L 3 R p b W V f Z G l t L 1 N v d X J j Z S 5 7 Q 2 9 s d W 1 u M y w y f S Z x d W 9 0 O y w m c X V v d D t T Z W N 0 a W 9 u M S 9 0 a W 1 l X 2 R p b S 9 T b 3 V y Y 2 U u e 0 N v b H V t b j Q s M 3 0 m c X V v d D s s J n F 1 b 3 Q 7 U 2 V j d G l v b j E v d G l t Z V 9 k a W 0 v U 2 9 1 c m N l L n t D b 2 x 1 b W 4 1 L D R 9 J n F 1 b 3 Q 7 L C Z x d W 9 0 O 1 N l Y 3 R p b 2 4 x L 3 R p b W V f Z G l t L 1 N v d X J j Z S 5 7 Q 2 9 s d W 1 u N i w 1 f S Z x d W 9 0 O y w m c X V v d D t T Z W N 0 a W 9 u M S 9 0 a W 1 l X 2 R p b S 9 T b 3 V y Y 2 U u e 0 N v b H V t b j c s N n 0 m c X V v d D s s J n F 1 b 3 Q 7 U 2 V j d G l v b j E v d G l t Z V 9 k a W 0 v U 2 9 1 c m N l L n t D b 2 x 1 b W 4 4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3 R p b W V f Z G l t L 1 N v d X J j Z S 5 7 Q 2 9 s d W 1 u M S w w f S Z x d W 9 0 O y w m c X V v d D t T Z W N 0 a W 9 u M S 9 0 a W 1 l X 2 R p b S 9 D a G F u Z 2 V k I F R 5 c G U g d 2 l 0 a C B M b 2 N h b G U u e 2 R h d G U s M X 0 m c X V v d D s s J n F 1 b 3 Q 7 U 2 V j d G l v b j E v d G l t Z V 9 k a W 0 v U 2 9 1 c m N l L n t D b 2 x 1 b W 4 z L D J 9 J n F 1 b 3 Q 7 L C Z x d W 9 0 O 1 N l Y 3 R p b 2 4 x L 3 R p b W V f Z G l t L 1 N v d X J j Z S 5 7 Q 2 9 s d W 1 u N C w z f S Z x d W 9 0 O y w m c X V v d D t T Z W N 0 a W 9 u M S 9 0 a W 1 l X 2 R p b S 9 T b 3 V y Y 2 U u e 0 N v b H V t b j U s N H 0 m c X V v d D s s J n F 1 b 3 Q 7 U 2 V j d G l v b j E v d G l t Z V 9 k a W 0 v U 2 9 1 c m N l L n t D b 2 x 1 b W 4 2 L D V 9 J n F 1 b 3 Q 7 L C Z x d W 9 0 O 1 N l Y 3 R p b 2 4 x L 3 R p b W V f Z G l t L 1 N v d X J j Z S 5 7 Q 2 9 s d W 1 u N y w 2 f S Z x d W 9 0 O y w m c X V v d D t T Z W N 0 a W 9 u M S 9 0 a W 1 l X 2 R p b S 9 T b 3 V y Y 2 U u e 0 N v b H V t b j g s N 3 0 m c X V v d D t d L C Z x d W 9 0 O 1 J l b G F 0 a W 9 u c 2 h p c E l u Z m 8 m c X V v d D s 6 W 1 1 9 I i A v P j x F b n R y e S B U e X B l P S J C d W Z m Z X J O Z X h 0 U m V m c m V z a C I g V m F s d W U 9 I m w x I i A v P j x F b n R y e S B U e X B l P S J R d W V y e U l E I i B W Y W x 1 Z T 0 i c z c 3 Z D M z M j J h L T R m Y j E t N D Q 1 Z C 0 5 Y T J l L T M y N W N l O T c 3 M 2 M z Z i I g L z 4 8 L 1 N 0 Y W J s Z U V u d H J p Z X M + P C 9 J d G V t P j x J d G V t P j x J d G V t T G 9 j Y X R p b 2 4 + P E l 0 Z W 1 U e X B l P k Z v c m 1 1 b G E 8 L 0 l 0 Z W 1 U e X B l P j x J d G V t U G F 0 a D 5 T Z W N 0 a W 9 u M S 9 0 a W 1 l X 2 R p b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X 2 R p b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m F u c 1 9 k a W 0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Y W J s Z S I g L z 4 8 R W 5 0 c n k g V H l w Z T 0 i R m l s b E V u Y W J s Z W Q i I F Z h b H V l P S J s M C I g L z 4 8 R W 5 0 c n k g V H l w Z T 0 i R m l s b F R v R G F 0 Y U 1 v Z G V s R W 5 h Y m x l Z C I g V m F s d W U 9 I m w x I i A v P j x F b n R y e S B U e X B l P S J G a W x s U 3 R h d H V z I i B W Y W x 1 Z T 0 i c 0 N v b X B s Z X R l I i A v P j x F b n R y e S B U e X B l P S J G a W x s Q 2 9 1 b n Q i I F Z h b H V l P S J s M z k i I C 8 + P E V u d H J 5 I F R 5 c G U 9 I k Z p b G x F c n J v c k N v d W 5 0 I i B W Y W x 1 Z T 0 i b D A i I C 8 + P E V u d H J 5 I F R 5 c G U 9 I k Z p b G x D b 2 x 1 b W 5 U e X B l c y I g V m F s d W U 9 I n N C Z 1 l H I i A v P j x F b n R y e S B U e X B l P S J G a W x s Q 2 9 s d W 1 u T m F t Z X M i I F Z h b H V l P S J z W y Z x d W 9 0 O 3 B h e W 1 l b n R f a 2 V 5 J n F 1 b 3 Q 7 L C Z x d W 9 0 O 3 R y Y W 5 z X 3 R 5 c G U m c X V v d D s s J n F 1 b 3 Q 7 Y m F u a 1 9 u Y W 1 l J n F 1 b 3 Q 7 X S I g L z 4 8 R W 5 0 c n k g V H l w Z T 0 i R m l s b E V y c m 9 y Q 2 9 k Z S I g V m F s d W U 9 I n N V b m t u b 3 d u I i A v P j x F b n R y e S B U e X B l P S J G a W x s T G F z d F V w Z G F 0 Z W Q i I F Z h b H V l P S J k M j A y N S 0 x M S 0 y M V Q y M z o z N z o 1 N S 4 x M j c y O T c 1 W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H J h b n N f Z G l t L 0 N o Y W 5 n Z W Q g V H l w Z S 5 7 Q 2 9 s d W 1 u M S w w f S Z x d W 9 0 O y w m c X V v d D t T Z W N 0 a W 9 u M S 9 U c m F u c 1 9 k a W 0 v Q 2 h h b m d l Z C B U e X B l L n t D b 2 x 1 b W 4 y L D F 9 J n F 1 b 3 Q 7 L C Z x d W 9 0 O 1 N l Y 3 R p b 2 4 x L 1 R y Y W 5 z X 2 R p b S 9 D a G F u Z 2 V k I F R 5 c G U u e 0 N v b H V t b j M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V H J h b n N f Z G l t L 0 N o Y W 5 n Z W Q g V H l w Z S 5 7 Q 2 9 s d W 1 u M S w w f S Z x d W 9 0 O y w m c X V v d D t T Z W N 0 a W 9 u M S 9 U c m F u c 1 9 k a W 0 v Q 2 h h b m d l Z C B U e X B l L n t D b 2 x 1 b W 4 y L D F 9 J n F 1 b 3 Q 7 L C Z x d W 9 0 O 1 N l Y 3 R p b 2 4 x L 1 R y Y W 5 z X 2 R p b S 9 D a G F u Z 2 V k I F R 5 c G U u e 0 N v b H V t b j M s M n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U X V l c n l J R C I g V m F s d W U 9 I n M y N j l k Y m N i M S 0 y N z g 0 L T R l M D A t Y W Y 5 N S 0 4 N z h k Y T d j Y z J h M m U i I C 8 + P C 9 T d G F i b G V F b n R y a W V z P j w v S X R l b T 4 8 S X R l b T 4 8 S X R l b U x v Y 2 F 0 a W 9 u P j x J d G V t V H l w Z T 5 G b 3 J t d W x h P C 9 J d G V t V H l w Z T 4 8 S X R l b V B h d G g + U 2 V j d G l v b j E v V H J h b n N f Z G l t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X 2 R p b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d G F i b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0 Y W J s Z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0 Y W J s Z S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d G F i b G U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d G V t X 2 R p b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X R l b V 9 k a W 0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X R l b V 9 k a W 0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d G V t X 2 R p b S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a X R l b V 9 k a W 0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d G V t X 2 R p b S 9 G a W x 0 Z X J l Z C U y M F J v d 3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3 R v c m V f Z G l t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0 b 3 J l X 2 R p b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V 9 k a W 0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X 2 R p b S 9 D a G F u Z 2 V k J T I w V H l w Z S U y M H d p d G g l M j B M b 2 N h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R h Y m x l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d X N 0 b 2 1 l c l 9 k a W 0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y Y W 5 z X 2 R p b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R d W V y e T E 8 L 0 l 0 Z W 1 Q Y X R o P j w v S X R l b U x v Y 2 F 0 a W 9 u P j x T d G F i b G V F b n R y a W V z P j x F b n R y e S B U e X B l P S J J c 1 B y a X Z h d G U i I F Z h b H V l P S J s M C I g L z 4 8 R W 5 0 c n k g V H l w Z T 0 i U m V z d W x 0 V H l w Z S I g V m F s d W U 9 I n N U Z X h 0 I i A v P j x F b n R y e S B U e X B l P S J G a W x s R W 5 h Y m x l Z C I g V m F s d W U 9 I m w w I i A v P j x F b n R y e S B U e X B l P S J G a W x s V G 9 E Y X R h T W 9 k Z W x F b m F i b G V k I i B W Y W x 1 Z T 0 i b D E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F 1 Z X J 5 M S 9 B d X R v U m V t b 3 Z l Z E N v b H V t b n M x L n t R d W V y e T E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U X V l c n k x L 0 F 1 d G 9 S Z W 1 v d m V k Q 2 9 s d W 1 u c z E u e 1 F 1 Z X J 5 M S w w f S Z x d W 9 0 O 1 0 s J n F 1 b 3 Q 7 U m V s Y X R p b 2 5 z a G l w S W 5 m b y Z x d W 9 0 O z p b X X 0 i I C 8 + P E V u d H J 5 I F R 5 c G U 9 I k Z p b G x M Y X N 0 V X B k Y X R l Z C I g V m F s d W U 9 I m Q y M D I 1 L T E x L T I x V D I z O j Q y O j E 1 L j Q 2 M z Q 4 M D J a I i A v P j x F b n R y e S B U e X B l P S J G a W x s R X J y b 3 J D b 2 R l I i B W Y W x 1 Z T 0 i c 1 V u a 2 5 v d 2 4 i I C 8 + P E V u d H J 5 I F R 5 c G U 9 I k Z p b G x D b 2 x 1 b W 5 O Y W 1 l c y I g V m F s d W U 9 I n N b J n F 1 b 3 Q 7 U X V l c n k x J n F 1 b 3 Q 7 X S I g L z 4 8 R W 5 0 c n k g V H l w Z T 0 i R m l s b E V y c m 9 y Q 2 9 1 b n Q i I F Z h b H V l P S J s M C I g L z 4 8 R W 5 0 c n k g V H l w Z T 0 i R m l s b E N v d W 5 0 I i B W Y W x 1 Z T 0 i b D E i I C 8 + P E V u d H J 5 I F R 5 c G U 9 I k Z p b G x T d G F 0 d X M i I F Z h b H V l P S J z Q 2 9 t c G x l d G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1 F 1 Z X J 5 M S 9 T b 3 V y Y 2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v J p Q 0 / 7 G G 0 G 0 C 2 K D y M Z d J Q A A A A A C A A A A A A A Q Z g A A A A E A A C A A A A A 8 T F 2 D t v i A M m d t C D P j y k f b r j 1 f B m h Y J i S o I 7 L C R + C p h g A A A A A O g A A A A A I A A C A A A A C 6 g 4 q 1 w J r C d e q v 2 y g C S T J M y + f + P D t v i 9 E a H v f Z W x Y D T 1 A A A A D Q 4 x 5 c a y 1 Y T 2 C F 7 S O f V H s w 2 + B h d + d k x 5 0 r K k P g b f 8 u 3 F g + O Y 1 v N n B z J v R u g E t B 2 p U N i 4 x + 6 b 5 + x e D A h 5 I 8 P E p U q f 6 X 8 W g P E s p O D 1 R b / w s k Y 0 A A A A A g N P o / 2 E m t 7 x p f r O u Y m o 6 H n z 9 C n 8 C M R B e 1 r 6 y L 5 c v S x J Y K x S Z o 4 j 9 N M q e Y u 5 H l K f M t t I 9 L V G 7 + Y c 0 V Y J L S Z B r t < / D a t a M a s h u p > 
</file>

<file path=customXml/item3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T r a n s _ d i m _ 3 0 1 4 2 5 1 e - b e 2 5 - 4 5 9 2 - b 1 3 f - 2 2 0 c e 5 2 2 c d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 b a n k _ n a m e < / s t r i n g > < / k e y > < v a l u e > < i n t > 1 0 8 < / i n t > < / v a l u e > < / i t e m > < i t e m > < k e y > < s t r i n g > t r a n s _ t y p e < / s t r i n g > < / k e y > < v a l u e > < i n t > 1 0 2 < / i n t > < / v a l u e > < / i t e m > < i t e m > < k e y > < s t r i n g > p a y m e n t _ k e y < / s t r i n g > < / k e y > < v a l u e > < i n t > 1 2 0 < / i n t > < / v a l u e > < / i t e m > < / C o l u m n W i d t h s > < C o l u m n D i s p l a y I n d e x > < i t e m > < k e y > < s t r i n g > b a n k _ n a m e < / s t r i n g > < / k e y > < v a l u e > < i n t > 2 < / i n t > < / v a l u e > < / i t e m > < i t e m > < k e y > < s t r i n g > t r a n s _ t y p e < / s t r i n g > < / k e y > < v a l u e > < i n t > 1 < / i n t > < / v a l u e > < / i t e m > < i t e m > < k e y > < s t r i n g > p a y m e n t _ k e y 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c u s t o m e r _ d i m _ a 9 4 c c 5 d 4 - 4 9 4 5 - 4 b 8 b - a e 0 2 - c 1 6 7 8 3 6 a e 2 c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 c o u s t o m e r _ k e y < / s t r i n g > < / k e y > < v a l u e > < i n t > 1 3 1 < / i n t > < / v a l u e > < / i t e m > < i t e m > < k e y > < s t r i n g > n a m e < / s t r i n g > < / k e y > < v a l u e > < i n t > 7 1 < / i n t > < / v a l u e > < / i t e m > < i t e m > < k e y > < s t r i n g > c o n t a c t _ n o < / s t r i n g > < / k e y > < v a l u e > < i n t > 1 0 4 < / i n t > < / v a l u e > < / i t e m > < i t e m > < k e y > < s t r i n g > n i d < / s t r i n g > < / k e y > < v a l u e > < i n t > 5 6 < / i n t > < / v a l u e > < / i t e m > < / C o l u m n W i d t h s > < C o l u m n D i s p l a y I n d e x > < i t e m > < k e y > < s t r i n g > c o u s t o m e r _ k e y 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 c o n t a c t _ n o < / s t r i n g > < / k e y > < v a l u e > < i n t > 2 < / i n t > < / v a l u e > < / i t e m > < i t e m > < k e y > < s t r i n g > n i d 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i t e m _ d i m _ 2 8 6 7 7 1 b 9 - b d e 7 - 4 a 4 3 - b 6 2 6 - 4 b 5 6 d 1 3 1 3 3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 i t e m _ k e y < / s t r i n g > < / k e y > < v a l u e > < i n t > 9 4 < / i n t > < / v a l u e > < / i t e m > < i t e m > < k e y > < s t r i n g > i t e m _ n a m e < / s t r i n g > < / k e y > < v a l u e > < i n t > 1 0 7 < / i n t > < / v a l u e > < / i t e m > < i t e m > < k e y > < s t r i n g > d e s c < / s t r i n g > < / k e y > < v a l u e > < i n t > 6 4 < / i n t > < / v a l u e > < / i t e m > < i t e m > < k e y > < s t r i n g > u n i t _ p r i c e < / s t r i n g > < / k e y > < v a l u e > < i n t > 9 9 < / i n t > < / v a l u e > < / i t e m > < i t e m > < k e y > < s t r i n g > m a n _ c o u n t r y < / s t r i n g > < / k e y > < v a l u e > < i n t > 1 1 7 < / i n t > < / v a l u e > < / i t e m > < i t e m > < k e y > < s t r i n g > s u p p l i e r < / s t r i n g > < / k e y > < v a l u e > < i n t > 8 7 < / i n t > < / v a l u e > < / i t e m > < i t e m > < k e y > < s t r i n g > u n i t < / s t r i n g > < / k e y > < v a l u e > < i n t > 6 1 < / i n t > < / v a l u e > < / i t e m > < / C o l u m n W i d t h s > < C o l u m n D i s p l a y I n d e x > < i t e m > < k e y > < s t r i n g > i t e m _ k e y < / s t r i n g > < / k e y > < v a l u e > < i n t > 0 < / i n t > < / v a l u e > < / i t e m > < i t e m > < k e y > < s t r i n g > i t e m _ n a m e < / s t r i n g > < / k e y > < v a l u e > < i n t > 1 < / i n t > < / v a l u e > < / i t e m > < i t e m > < k e y > < s t r i n g > d e s c < / s t r i n g > < / k e y > < v a l u e > < i n t > 2 < / i n t > < / v a l u e > < / i t e m > < i t e m > < k e y > < s t r i n g > u n i t _ p r i c e < / s t r i n g > < / k e y > < v a l u e > < i n t > 3 < / i n t > < / v a l u e > < / i t e m > < i t e m > < k e y > < s t r i n g > m a n _ c o u n t r y < / s t r i n g > < / k e y > < v a l u e > < i n t > 4 < / i n t > < / v a l u e > < / i t e m > < i t e m > < k e y > < s t r i n g > s u p p l i e r < / s t r i n g > < / k e y > < v a l u e > < i n t > 5 < / i n t > < / v a l u e > < / i t e m > < i t e m > < k e y > < s t r i n g > u n i t 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9 c c b c 9 1 8 - 3 0 6 6 - 4 6 6 c - 8 8 1 1 - 0 e b b f 2 e 1 3 d 3 b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 T r u e 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 A v g .   U n i t   P r i c e < / M e a s u r e N a m e > < D i s p l a y N a m e > A v g .   U n i t   P r i c e < / D i s p l a y N a m e > < V i s i b l e > F a l s e < / V i s i b l e > < / i t e m > < i t e m > < M e a s u r e N a m e > C u s t o m e r s < / M e a s u r e N a m e > < D i s p l a y N a m e > C u s t o m e r s 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 Q u a n t i t y < / M e a s u r e N a m e > < D i s p l a y N a m e > P Y   Q u a n t i t y < / D i s p l a y N a m e > < V i s i b l e > F a l s e < / V i s i b l e > < / i t e m > < i t e m > < M e a s u r e N a m e > P Y   A v g .   U n i t   P r i c e < / M e a s u r e N a m e > < D i s p l a y N a m e > P Y   A v g .   U n i t   P r i c e < / D i s p l a y N a m e > < V i s i b l e > F a l s e < / V i s i b l e > < / i t e m > < i t e m > < M e a s u r e N a m e > P Y   C u s t o m e r s < / M e a s u r e N a m e > < D i s p l a y N a m e > P Y   C u s t o m e r s < / D i s p l a y N a m e > < V i s i b l e > F a l s e 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 Q T Y < / M e a s u r e N a m e > < D i s p l a y N a m e > Y O Y   Q T Y < / D i s p l a y N a m e > < V i s i b l e > F a l s e < / V i s i b l e > < / i t e m > < i t e m > < M e a s u r e N a m e > Y O Y   A v g .   P r i c e < / M e a s u r e N a m e > < D i s p l a y N a m e > Y O Y   A v g .   P r i c e < / D i s p l a y N a m e > < V i s i b l e > F a l s e < / V i s i b l e > < / i t e m > < i t e m > < M e a s u r e N a m e > Y O Y   C u s t o m e r s < / M e a s u r e N a m e > < D i s p l a y N a m e > Y O Y   C u s t o m e r s 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t i m e _ d i m _ d 1 1 8 9 1 f d - 7 1 9 5 - 4 f 4 3 - b d 2 4 - 3 2 b d 5 7 2 3 9 7 b b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  / & g t ; & l t ; C o l u m n F o r m a t 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t i m e _ k e y & l t ; / s t r i n g & g t ; & l t ; / k e y & g t ; & l t ; v a l u e & g t ; & l t ; i n t & g t ; 9 3 & l t ; / i n t & g t ; & l t ; / v a l u e & g t ; & l t ; / i t e m & g t ; & l t ; i t e m & g t ; & l t ; k e y & g t ; & l t ; s t r i n g & g t ; d a t e & l t ; / s t r i n g & g t ; & l t ; / k e y & g t ; & l t ; v a l u e & g t ; & l t ; i n t & g t ; 6 4 & l t ; / i n t & g t ; & l t ; / v a l u e & g t ; & l t ; / i t e m & g t ; & l t ; i t e m & g t ; & l t ; k e y & g t ; & l t ; s t r i n g & g t ; h o u r & l t ; / s t r i n g & g t ; & l t ; / k e y & g t ; & l t ; v a l u e & g t ; & l t ; i n t & g t ; 6 5 & l t ; / i n t & g t ; & l t ; / v a l u e & g t ; & l t ; / i t e m & g t ; & l t ; i t e m & g t ; & l t ; k e y & g t ; & l t ; s t r i n g & g t ; d a y & l t ; / s t r i n g & g t ; & l t ; / k e y & g t ; & l t ; v a l u e & g t ; & l t ; i n t & g t ; 5 8 & l t ; / i n t & g t ; & l t ; / v a l u e & g t ; & l t ; / i t e m & g t ; & l t ; i t e m & g t ; & l t ; k e y & g t ; & l t ; s t r i n g & g t ; w e e k & l t ; / s t r i n g & g t ; & l t ; / k e y & g t ; & l t ; v a l u e & g t ; & l t ; i n t & g t ; 7 0 & l t ; / i n t & g t ; & l t ; / v a l u e & g t ; & l t ; / i t e m & g t ; & l t ; i t e m & g t ; & l t ; k e y & g t ; & l t ; s t r i n g & g t ; m o n t h & l t ; / s t r i n g & g t ; & l t ; / k e y & g t ; & l t ; v a l u e & g t ; & l t ; i n t & g t ; 7 7 & l t ; / i n t & g t ; & l t ; / v a l u e & g t ; & l t ; / i t e m & g t ; & l t ; i t e m & g t ; & l t ; k e y & g t ; & l t ; s t r i n g & g t ; q u a r t e r & l t ; / s t r i n g & g t ; & l t ; / k e y & g t ; & l t ; v a l u e & g t ; & l t ; i n t & g t ; 8 2 & l t ; / i n t & g t ; & l t ; / v a l u e & g t ; & l t ; / i t e m & g t ; & l t ; i t e m & g t ; & l t ; k e y & g t ; & l t ; s t r i n g & g t ; y e a r & l t ; / s t r i n g & g t ; & l t ; / k e y & g t ; & l t ; v a l u e & g t ; & l t ; i n t & g t ; 6 3 & l t ; / i n t & g t ; & l t ; / v a l u e & g t ; & l t ; / i t e m & g t ; & l t ; i t e m & g t ; & l t ; k e y & g t ; & l t ; s t r i n g & g t ; M o n t h   b y   N a m e & l t ; / s t r i n g & g t ; & l t ; / k e y & g t ; & l t ; v a l u e & g t ; & l t ; i n t & g t ; 1 3 5 & l t ; / i n t & g t ; & l t ; / v a l u e & g t ; & l t ; / i t e m & g t ; & l t ; / C o l u m n W i d t h s & g t ; & l t ; C o l u m n D i s p l a y I n d e x & g t ; & l t ; i t e m & g t ; & l t ; k e y & g t ; & l t ; s t r i n g & g t ; t i m e _ k e y & l t ; / s t r i n g & g t ; & l t ; / k e y & g t ; & l t ; v a l u e & g t ; & l t ; i n t & g t ; 0 & l t ; / i n t & g t ; & l t ; / v a l u e & g t ; & l t ; / i t e m & g t ; & l t ; i t e m & g t ; & l t ; k e y & g t ; & l t ; s t r i n g & g t ; d a t e & l t ; / s t r i n g & g t ; & l t ; / k e y & g t ; & l t ; v a l u e & g t ; & l t ; i n t & g t ; 1 & l t ; / i n t & g t ; & l t ; / v a l u e & g t ; & l t ; / i t e m & g t ; & l t ; i t e m & g t ; & l t ; k e y & g t ; & l t ; s t r i n g & g t ; h o u r & l t ; / s t r i n g & g t ; & l t ; / k e y & g t ; & l t ; v a l u e & g t ; & l t ; i n t & g t ; 2 & l t ; / i n t & g t ; & l t ; / v a l u e & g t ; & l t ; / i t e m & g t ; & l t ; i t e m & g t ; & l t ; k e y & g t ; & l t ; s t r i n g & g t ; d a y & l t ; / s t r i n g & g t ; & l t ; / k e y & g t ; & l t ; v a l u e & g t ; & l t ; i n t & g t ; 3 & l t ; / i n t & g t ; & l t ; / v a l u e & g t ; & l t ; / i t e m & g t ; & l t ; i t e m & g t ; & l t ; k e y & g t ; & l t ; s t r i n g & g t ; w e e k & l t ; / s t r i n g & g t ; & l t ; / k e y & g t ; & l t ; v a l u e & g t ; & l t ; i n t & g t ; 4 & l t ; / i n t & g t ; & l t ; / v a l u e & g t ; & l t ; / i t e m & g t ; & l t ; i t e m & g t ; & l t ; k e y & g t ; & l t ; s t r i n g & g t ; m o n t h & l t ; / s t r i n g & g t ; & l t ; / k e y & g t ; & l t ; v a l u e & g t ; & l t ; i n t & g t ; 5 & l t ; / i n t & g t ; & l t ; / v a l u e & g t ; & l t ; / i t e m & g t ; & l t ; i t e m & g t ; & l t ; k e y & g t ; & l t ; s t r i n g & g t ; q u a r t e r & l t ; / s t r i n g & g t ; & l t ; / k e y & g t ; & l t ; v a l u e & g t ; & l t ; i n t & g t ; 6 & l t ; / i n t & g t ; & l t ; / v a l u e & g t ; & l t ; / i t e m & g t ; & l t ; i t e m & g t ; & l t ; k e y & g t ; & l t ; s t r i n g & g t ; y e a r & l t ; / s t r i n g & g t ; & l t ; / k e y & g t ; & l t ; v a l u e & g t ; & l t ; i n t & g t ; 7 & l t ; / i n t & g t ; & l t ; / v a l u e & g t ; & l t ; / i t e m & g t ; & l t ; i t e m & g t ; & l t ; k e y & g t ; & l t ; s t r i n g & g t ; M o n t h   b y   N a m e & l t ; / s t r i n g & g t ; & l t ; / k e y & g t ; & l t ; v a l u e & g t ; & l t ; i n t & g t ; 8 & l t ; / i n t & g t ; & l t ; / v a l u e & g t ; & l t ; / i t e m & g t ; & l t ; / C o l u m n D i s p l a y I n d e x & g t ; & l t ; C o l u m n F r o z e n 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8.xml>��< ? x m l   v e r s i o n = " 1 . 0 "   e n c o d i n g = " U T F - 1 6 " ? > < G e m i n i   x m l n s = " h t t p : / / g e m i n i / p i v o t c u s t o m i z a t i o n / e e 6 b 8 b 1 5 - d 2 7 d - 4 2 6 8 - 8 8 3 9 - d e a c 4 8 e b 9 6 4 4 " > < C u s t o m C o n t e n t > < ! [ C D A T A [ < ? x m l   v e r s i o n = " 1 . 0 "   e n c o d i n g = " u t f - 1 6 " ? > < S e t t i n g s > < C a l c u l a t e d F i e l d s > < i t e m > < M e a s u r e N a m e > T o t a l   S a l e s < / M e a s u r e N a m e > < D i s p l a y N a m e > T o t a l   S a l e s < / D i s p l a y N a m e > < V i s i b l e > F a l s e < / V i s i b l e > < / i t e m > < i t e m > < M e a s u r e N a m e > T o t a l   Q u a n t i t y < / M e a s u r e N a m e > < D i s p l a y N a m e > T o t a l   Q u a n t i t y < / D i s p l a y N a m e > < V i s i b l e > F a l s e < / V i s i b l e > < / i t e m > < i t e m > < M e a s u r e N a m e > A v g .   U n i t   P r i c e < / M e a s u r e N a m e > < D i s p l a y N a m e > A v g .   U n i t   P r i c e < / D i s p l a y N a m e > < V i s i b l e > F a l s e < / V i s i b l e > < / i t e m > < i t e m > < M e a s u r e N a m e > C u s t o m e r s < / M e a s u r e N a m e > < D i s p l a y N a m e > C u s t o m e r s < / D i s p l a y N a m e > < V i s i b l e > F a l s e < / V i s i b l e > < / i t e m > < i t e m > < M e a s u r e N a m e > P Y   S a l e s < / M e a s u r e N a m e > < D i s p l a y N a m e > P Y   S a l e s < / D i s p l a y N a m e > < V i s i b l e > F a l s e < / V i s i b l e > < / i t e m > < i t e m > < M e a s u r e N a m e > P Y   Q u a n t i t y < / M e a s u r e N a m e > < D i s p l a y N a m e > P Y   Q u a n t i t y < / D i s p l a y N a m e > < V i s i b l e > F a l s e < / V i s i b l e > < / i t e m > < i t e m > < M e a s u r e N a m e > P Y   A v g .   U n i t   P r i c e < / M e a s u r e N a m e > < D i s p l a y N a m e > P Y   A v g .   U n i t   P r i c e < / D i s p l a y N a m e > < V i s i b l e > F a l s e < / V i s i b l e > < / i t e m > < i t e m > < M e a s u r e N a m e > P Y   C u s t o m e r s < / M e a s u r e N a m e > < D i s p l a y N a m e > P Y   C u s t o m e r s < / D i s p l a y N a m e > < V i s i b l e > T r u e < / V i s i b l e > < / i t e m > < i t e m > < M e a s u r e N a m e > Y O Y   S a l e s < / M e a s u r e N a m e > < D i s p l a y N a m e > Y O Y   S a l e s < / D i s p l a y N a m e > < V i s i b l e > F a l s e < / V i s i b l e > < / i t e m > < i t e m > < M e a s u r e N a m e > Y O Y   Q T Y < / M e a s u r e N a m e > < D i s p l a y N a m e > Y O Y   Q T Y < / D i s p l a y N a m e > < V i s i b l e > F a l s e < / V i s i b l e > < / i t e m > < i t e m > < M e a s u r e N a m e > Y O Y   A v g .   P r i c e < / M e a s u r e N a m e > < D i s p l a y N a m e > Y O Y   A v g .   P r i c e < / D i s p l a y N a m e > < V i s i b l e > T r u e < / V i s i b l e > < / i t e m > < i t e m > < M e a s u r e N a m e > Y O Y   C u s t o m e r s < / M e a s u r e N a m e > < D i s p l a y N a m e > Y O Y   C u s t o m e r s 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 2 0 2 5 - 1 1 - 2 4 T 0 9 : 0 2 : 1 4 . 9 7 4 5 5 3 3 - 0 8 : 0 0 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BEDA7519-308F-4EF6-A482-7C8BBFED786B}">
  <ds:schemaRefs/>
</ds:datastoreItem>
</file>

<file path=customXml/itemProps10.xml><?xml version="1.0" encoding="utf-8"?>
<ds:datastoreItem xmlns:ds="http://schemas.openxmlformats.org/officeDocument/2006/customXml" ds:itemID="{18AFE80F-D8A1-4D1B-A97C-E43635E1701F}">
  <ds:schemaRefs/>
</ds:datastoreItem>
</file>

<file path=customXml/itemProps11.xml><?xml version="1.0" encoding="utf-8"?>
<ds:datastoreItem xmlns:ds="http://schemas.openxmlformats.org/officeDocument/2006/customXml" ds:itemID="{A462B9EB-4F35-4AB6-9F6D-A5232260593D}">
  <ds:schemaRefs/>
</ds:datastoreItem>
</file>

<file path=customXml/itemProps12.xml><?xml version="1.0" encoding="utf-8"?>
<ds:datastoreItem xmlns:ds="http://schemas.openxmlformats.org/officeDocument/2006/customXml" ds:itemID="{8330508F-637E-4DF3-A455-ECC056A822CA}">
  <ds:schemaRefs/>
</ds:datastoreItem>
</file>

<file path=customXml/itemProps13.xml><?xml version="1.0" encoding="utf-8"?>
<ds:datastoreItem xmlns:ds="http://schemas.openxmlformats.org/officeDocument/2006/customXml" ds:itemID="{DDDBB119-819B-4741-A7CE-963A643D581D}">
  <ds:schemaRefs/>
</ds:datastoreItem>
</file>

<file path=customXml/itemProps14.xml><?xml version="1.0" encoding="utf-8"?>
<ds:datastoreItem xmlns:ds="http://schemas.openxmlformats.org/officeDocument/2006/customXml" ds:itemID="{3D971EA0-496B-4FC2-A37C-A4D9C0C78C3B}">
  <ds:schemaRefs/>
</ds:datastoreItem>
</file>

<file path=customXml/itemProps15.xml><?xml version="1.0" encoding="utf-8"?>
<ds:datastoreItem xmlns:ds="http://schemas.openxmlformats.org/officeDocument/2006/customXml" ds:itemID="{3F7E00AA-2148-423A-9C20-E7CD747BE70B}">
  <ds:schemaRefs/>
</ds:datastoreItem>
</file>

<file path=customXml/itemProps16.xml><?xml version="1.0" encoding="utf-8"?>
<ds:datastoreItem xmlns:ds="http://schemas.openxmlformats.org/officeDocument/2006/customXml" ds:itemID="{DB1A6499-1629-4886-897F-060A7B68C81C}">
  <ds:schemaRefs/>
</ds:datastoreItem>
</file>

<file path=customXml/itemProps17.xml><?xml version="1.0" encoding="utf-8"?>
<ds:datastoreItem xmlns:ds="http://schemas.openxmlformats.org/officeDocument/2006/customXml" ds:itemID="{35A8EDD4-456B-4381-AB14-633BBEFF60DF}">
  <ds:schemaRefs/>
</ds:datastoreItem>
</file>

<file path=customXml/itemProps18.xml><?xml version="1.0" encoding="utf-8"?>
<ds:datastoreItem xmlns:ds="http://schemas.openxmlformats.org/officeDocument/2006/customXml" ds:itemID="{FEBC45A2-8EB0-47BB-B768-010709E66942}">
  <ds:schemaRefs/>
</ds:datastoreItem>
</file>

<file path=customXml/itemProps19.xml><?xml version="1.0" encoding="utf-8"?>
<ds:datastoreItem xmlns:ds="http://schemas.openxmlformats.org/officeDocument/2006/customXml" ds:itemID="{C9456DA4-9D3A-489A-844F-845B288B92FD}">
  <ds:schemaRefs/>
</ds:datastoreItem>
</file>

<file path=customXml/itemProps2.xml><?xml version="1.0" encoding="utf-8"?>
<ds:datastoreItem xmlns:ds="http://schemas.openxmlformats.org/officeDocument/2006/customXml" ds:itemID="{467F16D7-4D91-4F28-8C11-035FFBEA6CE1}">
  <ds:schemaRefs/>
</ds:datastoreItem>
</file>

<file path=customXml/itemProps20.xml><?xml version="1.0" encoding="utf-8"?>
<ds:datastoreItem xmlns:ds="http://schemas.openxmlformats.org/officeDocument/2006/customXml" ds:itemID="{70921EFE-DAA0-4638-8128-998438FDED5E}">
  <ds:schemaRefs/>
</ds:datastoreItem>
</file>

<file path=customXml/itemProps21.xml><?xml version="1.0" encoding="utf-8"?>
<ds:datastoreItem xmlns:ds="http://schemas.openxmlformats.org/officeDocument/2006/customXml" ds:itemID="{66268E46-8D33-4B9E-9CDF-1D3414FCDB1F}">
  <ds:schemaRefs/>
</ds:datastoreItem>
</file>

<file path=customXml/itemProps22.xml><?xml version="1.0" encoding="utf-8"?>
<ds:datastoreItem xmlns:ds="http://schemas.openxmlformats.org/officeDocument/2006/customXml" ds:itemID="{A0939482-B68B-445C-B229-0EBFC818650C}">
  <ds:schemaRefs/>
</ds:datastoreItem>
</file>

<file path=customXml/itemProps23.xml><?xml version="1.0" encoding="utf-8"?>
<ds:datastoreItem xmlns:ds="http://schemas.openxmlformats.org/officeDocument/2006/customXml" ds:itemID="{23FB9056-96A6-480D-9128-156EA6A0E95C}">
  <ds:schemaRefs/>
</ds:datastoreItem>
</file>

<file path=customXml/itemProps24.xml><?xml version="1.0" encoding="utf-8"?>
<ds:datastoreItem xmlns:ds="http://schemas.openxmlformats.org/officeDocument/2006/customXml" ds:itemID="{898913B1-C6EF-4105-99A9-BC248EF2711A}">
  <ds:schemaRefs/>
</ds:datastoreItem>
</file>

<file path=customXml/itemProps25.xml><?xml version="1.0" encoding="utf-8"?>
<ds:datastoreItem xmlns:ds="http://schemas.openxmlformats.org/officeDocument/2006/customXml" ds:itemID="{34986EB7-6496-4D2B-9A42-37A2E8E39E00}">
  <ds:schemaRefs/>
</ds:datastoreItem>
</file>

<file path=customXml/itemProps26.xml><?xml version="1.0" encoding="utf-8"?>
<ds:datastoreItem xmlns:ds="http://schemas.openxmlformats.org/officeDocument/2006/customXml" ds:itemID="{E398C2B5-D15E-473C-88B1-2EA376BDB6B3}">
  <ds:schemaRefs/>
</ds:datastoreItem>
</file>

<file path=customXml/itemProps27.xml><?xml version="1.0" encoding="utf-8"?>
<ds:datastoreItem xmlns:ds="http://schemas.openxmlformats.org/officeDocument/2006/customXml" ds:itemID="{0FB8504A-CAFB-43CD-BB75-DD92A19A57B6}">
  <ds:schemaRefs/>
</ds:datastoreItem>
</file>

<file path=customXml/itemProps28.xml><?xml version="1.0" encoding="utf-8"?>
<ds:datastoreItem xmlns:ds="http://schemas.openxmlformats.org/officeDocument/2006/customXml" ds:itemID="{42D6E1B9-E9C4-48DE-9D89-22156ADD2DE4}">
  <ds:schemaRefs/>
</ds:datastoreItem>
</file>

<file path=customXml/itemProps29.xml><?xml version="1.0" encoding="utf-8"?>
<ds:datastoreItem xmlns:ds="http://schemas.openxmlformats.org/officeDocument/2006/customXml" ds:itemID="{9D3A880C-CD4B-4C0B-B0F9-EE4591B9D88B}">
  <ds:schemaRefs/>
</ds:datastoreItem>
</file>

<file path=customXml/itemProps3.xml><?xml version="1.0" encoding="utf-8"?>
<ds:datastoreItem xmlns:ds="http://schemas.openxmlformats.org/officeDocument/2006/customXml" ds:itemID="{B5A59624-3C7F-498A-BEE4-07C8F24A8B4A}">
  <ds:schemaRefs>
    <ds:schemaRef ds:uri="http://schemas.microsoft.com/DataMashup"/>
  </ds:schemaRefs>
</ds:datastoreItem>
</file>

<file path=customXml/itemProps30.xml><?xml version="1.0" encoding="utf-8"?>
<ds:datastoreItem xmlns:ds="http://schemas.openxmlformats.org/officeDocument/2006/customXml" ds:itemID="{752A4DA8-A76E-4619-B6C8-44CBD35D6BF7}">
  <ds:schemaRefs/>
</ds:datastoreItem>
</file>

<file path=customXml/itemProps31.xml><?xml version="1.0" encoding="utf-8"?>
<ds:datastoreItem xmlns:ds="http://schemas.openxmlformats.org/officeDocument/2006/customXml" ds:itemID="{147B56F4-1B8B-454E-B04D-F1FF104AB8E6}">
  <ds:schemaRefs/>
</ds:datastoreItem>
</file>

<file path=customXml/itemProps32.xml><?xml version="1.0" encoding="utf-8"?>
<ds:datastoreItem xmlns:ds="http://schemas.openxmlformats.org/officeDocument/2006/customXml" ds:itemID="{0A2F6594-6741-4A27-ABF6-A5680E8FBE8D}">
  <ds:schemaRefs/>
</ds:datastoreItem>
</file>

<file path=customXml/itemProps4.xml><?xml version="1.0" encoding="utf-8"?>
<ds:datastoreItem xmlns:ds="http://schemas.openxmlformats.org/officeDocument/2006/customXml" ds:itemID="{5AB62E98-9412-4129-B43D-74D114266FAE}">
  <ds:schemaRefs/>
</ds:datastoreItem>
</file>

<file path=customXml/itemProps5.xml><?xml version="1.0" encoding="utf-8"?>
<ds:datastoreItem xmlns:ds="http://schemas.openxmlformats.org/officeDocument/2006/customXml" ds:itemID="{E58ED91E-2406-4B3B-8E6C-E399D8A2F74E}">
  <ds:schemaRefs/>
</ds:datastoreItem>
</file>

<file path=customXml/itemProps6.xml><?xml version="1.0" encoding="utf-8"?>
<ds:datastoreItem xmlns:ds="http://schemas.openxmlformats.org/officeDocument/2006/customXml" ds:itemID="{DBDA9C35-CE52-4F06-A044-2B771781DB01}">
  <ds:schemaRefs/>
</ds:datastoreItem>
</file>

<file path=customXml/itemProps7.xml><?xml version="1.0" encoding="utf-8"?>
<ds:datastoreItem xmlns:ds="http://schemas.openxmlformats.org/officeDocument/2006/customXml" ds:itemID="{533BBA2B-A05C-4433-8EC7-9BCE5C7553B8}">
  <ds:schemaRefs/>
</ds:datastoreItem>
</file>

<file path=customXml/itemProps8.xml><?xml version="1.0" encoding="utf-8"?>
<ds:datastoreItem xmlns:ds="http://schemas.openxmlformats.org/officeDocument/2006/customXml" ds:itemID="{24A9001F-B6A0-464D-9561-55CC9C424FC0}">
  <ds:schemaRefs/>
</ds:datastoreItem>
</file>

<file path=customXml/itemProps9.xml><?xml version="1.0" encoding="utf-8"?>
<ds:datastoreItem xmlns:ds="http://schemas.openxmlformats.org/officeDocument/2006/customXml" ds:itemID="{8820CDFA-D29B-48F4-B7D6-F61A7A01769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7</vt:i4>
      </vt:variant>
    </vt:vector>
  </HeadingPairs>
  <TitlesOfParts>
    <vt:vector size="11" baseType="lpstr">
      <vt:lpstr>CALCULATION 1</vt:lpstr>
      <vt:lpstr>CALCULATION 2</vt:lpstr>
      <vt:lpstr>PAGE 1</vt:lpstr>
      <vt:lpstr>PAGE 2</vt:lpstr>
      <vt:lpstr>Customers</vt:lpstr>
      <vt:lpstr>HighestCustomer</vt:lpstr>
      <vt:lpstr>HMAXCustomer</vt:lpstr>
      <vt:lpstr>Quantity</vt:lpstr>
      <vt:lpstr>Sales</vt:lpstr>
      <vt:lpstr>UnitPrice</vt:lpstr>
      <vt:lpstr>YOYSALES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2025-11-20T17:59:01Z</dcterms:created>
  <dcterms:modified xsi:type="dcterms:W3CDTF">2025-11-28T07:21:49Z</dcterms:modified>
</cp:coreProperties>
</file>